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99884321-44B2-4CC6-B6BA-D3F5FAF1DF1B}" xr6:coauthVersionLast="47" xr6:coauthVersionMax="47" xr10:uidLastSave="{00000000-0000-0000-0000-000000000000}"/>
  <bookViews>
    <workbookView xWindow="1170" yWindow="1170" windowWidth="21600" windowHeight="11385" activeTab="2" xr2:uid="{00000000-000D-0000-FFFF-FFFF00000000}"/>
  </bookViews>
  <sheets>
    <sheet name="様式第6号(2)cd" sheetId="15" r:id="rId1"/>
    <sheet name="様式第6号(3)" sheetId="16" r:id="rId2"/>
    <sheet name="様式第6号(4) " sheetId="14" r:id="rId3"/>
  </sheets>
  <definedNames>
    <definedName name="_xlnm.Print_Area" localSheetId="0">'様式第6号(2)cd'!$A$1:$V$84</definedName>
    <definedName name="_xlnm.Print_Area" localSheetId="1">'様式第6号(3)'!$A$1:$Q$90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15" l="1"/>
  <c r="L3" i="14"/>
  <c r="G35" i="14"/>
  <c r="J35" i="14" s="1"/>
  <c r="D32" i="14"/>
  <c r="D35" i="14" s="1"/>
  <c r="J27" i="14"/>
  <c r="G233" i="14"/>
  <c r="J233" i="14" s="1"/>
  <c r="D233" i="14"/>
  <c r="D230" i="14"/>
  <c r="J225" i="14"/>
  <c r="G217" i="14"/>
  <c r="J217" i="14" s="1"/>
  <c r="D217" i="14"/>
  <c r="D214" i="14"/>
  <c r="J209" i="14"/>
  <c r="G201" i="14"/>
  <c r="J201" i="14" s="1"/>
  <c r="D201" i="14"/>
  <c r="D198" i="14"/>
  <c r="J193" i="14"/>
  <c r="G180" i="14"/>
  <c r="J180" i="14" s="1"/>
  <c r="D177" i="14"/>
  <c r="D180" i="14" s="1"/>
  <c r="J172" i="14"/>
  <c r="G164" i="14"/>
  <c r="J164" i="14" s="1"/>
  <c r="D161" i="14"/>
  <c r="D164" i="14" s="1"/>
  <c r="J156" i="14"/>
  <c r="G148" i="14"/>
  <c r="J148" i="14" s="1"/>
  <c r="D145" i="14"/>
  <c r="D148" i="14" s="1"/>
  <c r="J140" i="14"/>
  <c r="G51" i="14"/>
  <c r="J51" i="14" s="1"/>
  <c r="D51" i="14"/>
  <c r="D48" i="14"/>
  <c r="J43" i="14"/>
  <c r="G19" i="14"/>
  <c r="D16" i="14"/>
  <c r="D19" i="14" s="1"/>
  <c r="F18" i="16"/>
  <c r="L27" i="14" l="1"/>
  <c r="L35" i="14"/>
  <c r="K35" i="14"/>
  <c r="K27" i="14"/>
  <c r="L201" i="14"/>
  <c r="L193" i="14"/>
  <c r="K172" i="14"/>
  <c r="L225" i="14"/>
  <c r="L233" i="14"/>
  <c r="K233" i="14"/>
  <c r="K225" i="14"/>
  <c r="L209" i="14"/>
  <c r="L217" i="14"/>
  <c r="K217" i="14"/>
  <c r="K209" i="14"/>
  <c r="K193" i="14"/>
  <c r="K201" i="14"/>
  <c r="K140" i="14"/>
  <c r="L156" i="14"/>
  <c r="L180" i="14"/>
  <c r="K180" i="14"/>
  <c r="L172" i="14"/>
  <c r="L164" i="14"/>
  <c r="K164" i="14"/>
  <c r="K156" i="14"/>
  <c r="L148" i="14"/>
  <c r="K148" i="14"/>
  <c r="L140" i="14"/>
  <c r="K43" i="14"/>
  <c r="L51" i="14"/>
  <c r="K51" i="14"/>
  <c r="L43" i="14"/>
  <c r="J11" i="14"/>
  <c r="J19" i="14"/>
  <c r="K19" i="14" l="1"/>
  <c r="L19" i="14"/>
  <c r="L11" i="14"/>
  <c r="K11" i="14"/>
  <c r="P16" i="16"/>
  <c r="N16" i="16"/>
  <c r="J16" i="16"/>
  <c r="H16" i="16"/>
  <c r="T17" i="15"/>
  <c r="P17" i="15"/>
  <c r="N17" i="15"/>
  <c r="R1" i="14" l="1"/>
  <c r="R2" i="14"/>
  <c r="N23" i="14" l="1"/>
  <c r="O23" i="14"/>
  <c r="O205" i="14"/>
  <c r="O189" i="14"/>
  <c r="N221" i="14"/>
  <c r="N189" i="14"/>
  <c r="O221" i="14"/>
  <c r="N205" i="14"/>
  <c r="N136" i="14"/>
  <c r="O152" i="14"/>
  <c r="N168" i="14"/>
  <c r="O168" i="14"/>
  <c r="N152" i="14"/>
  <c r="O136" i="14"/>
  <c r="O39" i="14"/>
  <c r="N39" i="14"/>
  <c r="N7" i="14"/>
  <c r="O7" i="14"/>
  <c r="O30" i="14" l="1"/>
  <c r="O35" i="14" s="1"/>
  <c r="N30" i="14"/>
  <c r="N35" i="14" s="1"/>
  <c r="O143" i="14"/>
  <c r="O148" i="14" s="1"/>
  <c r="O212" i="14"/>
  <c r="O217" i="14" s="1"/>
  <c r="N212" i="14"/>
  <c r="N217" i="14" s="1"/>
  <c r="O196" i="14"/>
  <c r="O201" i="14" s="1"/>
  <c r="N196" i="14"/>
  <c r="N201" i="14" s="1"/>
  <c r="N228" i="14"/>
  <c r="N233" i="14" s="1"/>
  <c r="O228" i="14"/>
  <c r="O233" i="14" s="1"/>
  <c r="O175" i="14"/>
  <c r="O180" i="14" s="1"/>
  <c r="N159" i="14"/>
  <c r="N164" i="14" s="1"/>
  <c r="O159" i="14"/>
  <c r="O164" i="14" s="1"/>
  <c r="N175" i="14"/>
  <c r="N180" i="14" s="1"/>
  <c r="N143" i="14"/>
  <c r="N148" i="14" s="1"/>
  <c r="N46" i="14"/>
  <c r="N51" i="14" s="1"/>
  <c r="O46" i="14"/>
  <c r="O51" i="14" s="1"/>
  <c r="O14" i="14"/>
  <c r="O19" i="14" s="1"/>
  <c r="N14" i="14"/>
  <c r="N19" i="14" s="1"/>
  <c r="N2" i="14" l="1"/>
  <c r="O2" i="14"/>
</calcChain>
</file>

<file path=xl/sharedStrings.xml><?xml version="1.0" encoding="utf-8"?>
<sst xmlns="http://schemas.openxmlformats.org/spreadsheetml/2006/main" count="695" uniqueCount="200">
  <si>
    <t>No</t>
    <phoneticPr fontId="1"/>
  </si>
  <si>
    <t>出向先事業所</t>
    <rPh sb="0" eb="3">
      <t>シュッコウサキ</t>
    </rPh>
    <rPh sb="3" eb="6">
      <t>ジギョウショ</t>
    </rPh>
    <phoneticPr fontId="1"/>
  </si>
  <si>
    <t>賃金判定</t>
    <rPh sb="0" eb="2">
      <t>チンギン</t>
    </rPh>
    <rPh sb="2" eb="4">
      <t>ハンテイ</t>
    </rPh>
    <phoneticPr fontId="1"/>
  </si>
  <si>
    <t>名</t>
    <rPh sb="0" eb="1">
      <t>メイ</t>
    </rPh>
    <phoneticPr fontId="1"/>
  </si>
  <si>
    <t>出向先事業所名：</t>
    <phoneticPr fontId="1"/>
  </si>
  <si>
    <t>支給申請額</t>
    <rPh sb="0" eb="2">
      <t>シキュウ</t>
    </rPh>
    <rPh sb="2" eb="4">
      <t>シンセイ</t>
    </rPh>
    <rPh sb="4" eb="5">
      <t>ガク</t>
    </rPh>
    <phoneticPr fontId="1"/>
  </si>
  <si>
    <t>出向元事業所</t>
    <rPh sb="5" eb="6">
      <t>ショ</t>
    </rPh>
    <phoneticPr fontId="1"/>
  </si>
  <si>
    <t>出向先事業所</t>
    <rPh sb="2" eb="3">
      <t>サキ</t>
    </rPh>
    <rPh sb="5" eb="6">
      <t>ショ</t>
    </rPh>
    <phoneticPr fontId="1"/>
  </si>
  <si>
    <t>出向元事業所</t>
    <rPh sb="0" eb="3">
      <t>シュッコウモト</t>
    </rPh>
    <rPh sb="3" eb="6">
      <t>ジギョウショ</t>
    </rPh>
    <phoneticPr fontId="1"/>
  </si>
  <si>
    <t>裏面の記入上の注意を必ずご確認ください</t>
    <rPh sb="0" eb="2">
      <t>リメン</t>
    </rPh>
    <rPh sb="3" eb="5">
      <t>キニュウ</t>
    </rPh>
    <rPh sb="5" eb="6">
      <t>ジョウ</t>
    </rPh>
    <rPh sb="7" eb="9">
      <t>チュウイ</t>
    </rPh>
    <rPh sb="10" eb="11">
      <t>カナラ</t>
    </rPh>
    <rPh sb="13" eb="15">
      <t>カクニン</t>
    </rPh>
    <phoneticPr fontId="1"/>
  </si>
  <si>
    <t>⑩賃金部分助成対象額</t>
    <rPh sb="1" eb="3">
      <t>チンギン</t>
    </rPh>
    <rPh sb="3" eb="5">
      <t>ブブン</t>
    </rPh>
    <rPh sb="5" eb="7">
      <t>ジョセイ</t>
    </rPh>
    <rPh sb="7" eb="10">
      <t>タイショウガク</t>
    </rPh>
    <phoneticPr fontId="1"/>
  </si>
  <si>
    <t>⑪賃金部分助成対象額</t>
    <rPh sb="1" eb="3">
      <t>チンギン</t>
    </rPh>
    <rPh sb="3" eb="5">
      <t>ブブン</t>
    </rPh>
    <rPh sb="5" eb="7">
      <t>ジョセイ</t>
    </rPh>
    <rPh sb="7" eb="10">
      <t>タイショウガク</t>
    </rPh>
    <phoneticPr fontId="1"/>
  </si>
  <si>
    <t>⑫賃金部分助成対象額</t>
    <rPh sb="1" eb="3">
      <t>チンギン</t>
    </rPh>
    <rPh sb="3" eb="5">
      <t>ブブン</t>
    </rPh>
    <rPh sb="5" eb="7">
      <t>ジョセイ</t>
    </rPh>
    <rPh sb="7" eb="10">
      <t>タイショウガク</t>
    </rPh>
    <phoneticPr fontId="1"/>
  </si>
  <si>
    <t>出向労働者氏名
(被保険者番号)</t>
  </si>
  <si>
    <t>当該支給対象期に出向元事業主が支給・補填した賃金の額(円)</t>
  </si>
  <si>
    <t>出向開始日の前日現在において労働日に通常支払われる賃金の額(円)</t>
  </si>
  <si>
    <t>当該支給対象期の実労働日数(日)</t>
  </si>
  <si>
    <t>(3)(2)／(1)</t>
  </si>
  <si>
    <t>出向元事業所(円)</t>
    <rPh sb="0" eb="2">
      <t>シュッコウ</t>
    </rPh>
    <rPh sb="2" eb="3">
      <t>モト</t>
    </rPh>
    <rPh sb="3" eb="6">
      <t>ジギョウショ</t>
    </rPh>
    <rPh sb="7" eb="8">
      <t>エン</t>
    </rPh>
    <phoneticPr fontId="1"/>
  </si>
  <si>
    <t>出向先事業所(円)</t>
    <rPh sb="0" eb="2">
      <t>シュッコウ</t>
    </rPh>
    <rPh sb="2" eb="3">
      <t>サキ</t>
    </rPh>
    <rPh sb="3" eb="6">
      <t>ジギョウショ</t>
    </rPh>
    <rPh sb="7" eb="8">
      <t>エン</t>
    </rPh>
    <phoneticPr fontId="1"/>
  </si>
  <si>
    <t>(1)出向前の賃金額(※1)</t>
    <rPh sb="3" eb="5">
      <t>シュッコウ</t>
    </rPh>
    <rPh sb="5" eb="6">
      <t>マエ</t>
    </rPh>
    <rPh sb="7" eb="10">
      <t>チンギンガク</t>
    </rPh>
    <phoneticPr fontId="1"/>
  </si>
  <si>
    <t>(2)出向中の賃金額(※2)</t>
    <rPh sb="5" eb="6">
      <t>チュウ</t>
    </rPh>
    <phoneticPr fontId="1"/>
  </si>
  <si>
    <t>(4)判定(※3)</t>
    <rPh sb="3" eb="5">
      <t>ハンテイ</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</si>
  <si>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</si>
  <si>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</si>
  <si>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</si>
  <si>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</si>
  <si>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</si>
  <si>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</si>
  <si>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</si>
  <si>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</si>
  <si>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助成率（出向元）</t>
    <rPh sb="0" eb="3">
      <t>ジョセイリツ</t>
    </rPh>
    <rPh sb="4" eb="7">
      <t>シュッコウモト</t>
    </rPh>
    <phoneticPr fontId="1"/>
  </si>
  <si>
    <t>助成率（出向先）</t>
    <rPh sb="0" eb="3">
      <t>ジョセイリツ</t>
    </rPh>
    <rPh sb="4" eb="7">
      <t>シュッコウサキ</t>
    </rPh>
    <phoneticPr fontId="1"/>
  </si>
  <si>
    <t>４／５</t>
  </si>
  <si>
    <t>４／５</t>
    <phoneticPr fontId="1"/>
  </si>
  <si>
    <t>２／３</t>
    <phoneticPr fontId="1"/>
  </si>
  <si>
    <t>日額上限額</t>
    <rPh sb="0" eb="2">
      <t>ニチガク</t>
    </rPh>
    <rPh sb="2" eb="5">
      <t>ジョウゲンガク</t>
    </rPh>
    <phoneticPr fontId="1"/>
  </si>
  <si>
    <t>当該支給対象期に出向先事業主が支給・補填した賃金の額(円)</t>
    <phoneticPr fontId="1"/>
  </si>
  <si>
    <t>支給対象者別支給額算定調書(共通)</t>
    <phoneticPr fontId="1"/>
  </si>
  <si>
    <t>出向期間</t>
    <rPh sb="0" eb="2">
      <t>シュッコウ</t>
    </rPh>
    <rPh sb="2" eb="4">
      <t>キカン</t>
    </rPh>
    <phoneticPr fontId="1"/>
  </si>
  <si>
    <t>：</t>
    <phoneticPr fontId="1"/>
  </si>
  <si>
    <t>～</t>
    <phoneticPr fontId="1"/>
  </si>
  <si>
    <t>支給対象期</t>
    <rPh sb="0" eb="2">
      <t>シキュウ</t>
    </rPh>
    <rPh sb="2" eb="5">
      <t>タイショウキ</t>
    </rPh>
    <phoneticPr fontId="1"/>
  </si>
  <si>
    <t>出向元事業所賃金補填額・負担額等調書（出向元事業所からの賃金支給のある場合）(C型・D型)</t>
    <phoneticPr fontId="1"/>
  </si>
  <si>
    <t>出向先事業所名称：</t>
  </si>
  <si>
    <t>出向先事業所住所：</t>
  </si>
  <si>
    <t>○　出向の実施内容</t>
    <phoneticPr fontId="1"/>
  </si>
  <si>
    <t>⑨</t>
    <phoneticPr fontId="1"/>
  </si>
  <si>
    <t>No.</t>
    <phoneticPr fontId="1"/>
  </si>
  <si>
    <t xml:space="preserve">出向労働者氏名
</t>
    <phoneticPr fontId="1"/>
  </si>
  <si>
    <t>被保険者番号</t>
    <rPh sb="0" eb="4">
      <t>ヒホケンシャ</t>
    </rPh>
    <rPh sb="4" eb="6">
      <t>バンゴウ</t>
    </rPh>
    <phoneticPr fontId="1"/>
  </si>
  <si>
    <t>出向開始年月日</t>
    <rPh sb="0" eb="2">
      <t>シュッコウ</t>
    </rPh>
    <rPh sb="2" eb="4">
      <t>カイシ</t>
    </rPh>
    <rPh sb="4" eb="7">
      <t>ネンガッピ</t>
    </rPh>
    <phoneticPr fontId="1"/>
  </si>
  <si>
    <t>出向終了（予定）日</t>
    <rPh sb="0" eb="2">
      <t>シュッコウ</t>
    </rPh>
    <rPh sb="2" eb="4">
      <t>シュウリョウ</t>
    </rPh>
    <rPh sb="5" eb="7">
      <t>ヨテイ</t>
    </rPh>
    <rPh sb="8" eb="9">
      <t>ヒ</t>
    </rPh>
    <phoneticPr fontId="1"/>
  </si>
  <si>
    <t>出向労働者が出向しなくなった場合はその理由</t>
    <phoneticPr fontId="1"/>
  </si>
  <si>
    <t>⑧の補助（予定）年月日</t>
    <phoneticPr fontId="1"/>
  </si>
  <si>
    <t>合計</t>
    <rPh sb="0" eb="2">
      <t>ゴウケイ</t>
    </rPh>
    <phoneticPr fontId="1"/>
  </si>
  <si>
    <t>当該支給対象期の出向労働者数</t>
  </si>
  <si>
    <t>上記の出向（続紙のある場合は続紙も含む）は、出向の実施に関する協定に定めるところによったものであることを確認します。</t>
    <phoneticPr fontId="1"/>
  </si>
  <si>
    <t>令和</t>
    <rPh sb="0" eb="2">
      <t>レイワ</t>
    </rPh>
    <phoneticPr fontId="1"/>
  </si>
  <si>
    <t>年</t>
    <rPh sb="0" eb="1">
      <t>ネン</t>
    </rPh>
    <phoneticPr fontId="1"/>
  </si>
  <si>
    <t>月</t>
    <rPh sb="0" eb="1">
      <t>ガツ</t>
    </rPh>
    <phoneticPr fontId="1"/>
  </si>
  <si>
    <t>日</t>
    <rPh sb="0" eb="1">
      <t>ニチ</t>
    </rPh>
    <phoneticPr fontId="1"/>
  </si>
  <si>
    <t>協定をした労働者代表　　　　　　</t>
    <phoneticPr fontId="1"/>
  </si>
  <si>
    <t>氏名</t>
    <phoneticPr fontId="10"/>
  </si>
  <si>
    <t>被保険者資格が6ヶ月以上の場合
☑</t>
    <phoneticPr fontId="1"/>
  </si>
  <si>
    <t>出向元事業主が当該支給対象
期に出向労働
者に対する
賃金として
支給した額(円)（ｃ）</t>
    <phoneticPr fontId="1"/>
  </si>
  <si>
    <t>⑩助成対象</t>
    <rPh sb="1" eb="3">
      <t>ジョセイ</t>
    </rPh>
    <rPh sb="3" eb="5">
      <t>タイショウ</t>
    </rPh>
    <phoneticPr fontId="1"/>
  </si>
  <si>
    <t>上記労働者の過半数を代表する者が、労働基準法第41条第２号に規定する監督又は管理の地位にある者でなく、かつ、同法に規定する協定等をする者を選出することを明らかにして実施される投票、挙手等の方法による手続きにより選出された者であって使用者の意向に基づき選出された者でないこと。（チェックボックスに要チェック）</t>
    <phoneticPr fontId="1"/>
  </si>
  <si>
    <t>協定の当事者である労働組合が事業所の全ての労働者の過半数で組織する労働組合である又は上記協定の当事者である労働者の過半数を代表する者が事業場の全ての労働者の過半数を代表する者であること。（チェックボックスに要チェック）</t>
    <phoneticPr fontId="1"/>
  </si>
  <si>
    <t xml:space="preserve">様式第6号(2)cd（裏面）
（注意）
１．本様式は、出向元事業主がすべて記載してください。また、対象者が３人を超える場合は、続紙を使用してください。
２．「出向期間」欄には、様式第２号出向実施計画（変更）届（出向先事業主）別紙②（２）欄に記載の出向の期間を記載してください。
３．「支給対象期」欄には、提出した計画届において指定した申請頻度に応じた一の又は二から六の連続する判定基礎期間を記載してください。
４．①欄には、出向元事業主が既に出向実施計画（変更）届により届け出た出向労働者のうち、今回の支給対象期中に出向を行った者の氏名を記入してください。
５.③欄には、計画届に基づき出向を開始する日の前日時点で出向元事業主に引き続き被保険者として雇用された期間が６ヶ月以上である場合は、□に✔をしてください。
６．⑤欄には、出向が終了した日、または出向終了予定日を記載してください。
７．⑥欄には、出向労働者が出向しなくなった場合は、その理由を記載してください。出向期間満了の場合はその旨を記載してください。
８．⑦欄には、支給対象期（当該出向労働者が支給対象期の中途で出向しなくなった場合には、支給対象期の初日から出向しなくなった日の前日までの間。以下同じ。）に出向元事業主が出向労働者に直接支払った賃金（臨時に支払われた賃金及び３か月を超える期間ごとに支払われる賃金を除く。以下同じ。）の額を記載してください。「産業雇用安定助成金（災害特例人材確保支援コース）ガイドブック」の「受給できる額」等を参照してください。
９．⑧欄には、出向元事業主が当該支給対象期の初日から末日までの間における出向労働者の賃金において、出向先事業主から補助を受けた額（または補助する予定額）を記載してください。
10．⑨欄には、出向先事業主から賃金の補助を受けた年月日（または補助予定年月日）を記載してください。また、補助予定年月日は当該出向労働者の最後の支給対象期の支給申請期限以内としてください。
11．⑩欄には、⑦欄のうち出向元事業主が負担した額を記載してください。なお、部分出向の場合は、出向先事業所で勤務した日の賃金に係るものに限ります。
12．「合計」欄には続紙がある場合は、続紙を含めた数字を記載ください。
13．当該支給申請にかかる出向が、労働組合等との間による協定に定めるところによったものであることを、労働組合等の代表が確認し、氏名等を記載してください。また、下部の四角囲みの内容を満たす場合は、それぞれ□に✔をしてください。
14．様式第１号別紙１に記載したとおりの出向を行ったかどうかについて、「はい」又は「いいえ」のどちらかに「○」をつけてください。
</t>
  </si>
  <si>
    <t>出向終了(予定)年月日</t>
    <rPh sb="0" eb="2">
      <t>シュッコウ</t>
    </rPh>
    <rPh sb="2" eb="4">
      <t>シュウリョウ</t>
    </rPh>
    <rPh sb="5" eb="7">
      <t>ヨテイ</t>
    </rPh>
    <rPh sb="8" eb="11">
      <t>ネンガッピ</t>
    </rPh>
    <phoneticPr fontId="1"/>
  </si>
  <si>
    <t>⑦助成対象</t>
    <rPh sb="1" eb="3">
      <t>ジョセイ</t>
    </rPh>
    <rPh sb="3" eb="5">
      <t>タイショウ</t>
    </rPh>
    <phoneticPr fontId="1"/>
  </si>
  <si>
    <t>＝</t>
    <phoneticPr fontId="1"/>
  </si>
  <si>
    <t>出向労働者氏名</t>
    <phoneticPr fontId="1"/>
  </si>
  <si>
    <t>⑤の補助（予定）年月日</t>
    <phoneticPr fontId="1"/>
  </si>
  <si>
    <t>⑧助成対象</t>
    <rPh sb="1" eb="3">
      <t>ジョセイ</t>
    </rPh>
    <rPh sb="3" eb="5">
      <t>タイショウ</t>
    </rPh>
    <phoneticPr fontId="1"/>
  </si>
  <si>
    <t>（１）解雇等の有無</t>
    <phoneticPr fontId="10"/>
  </si>
  <si>
    <t>（ある場合はその理由）</t>
    <phoneticPr fontId="1"/>
  </si>
  <si>
    <t xml:space="preserve">様式第6号(3)c（裏面）
注　意
１．　本様式は、出向先事業主がすべて記載してください。なお、支給申請に当たっては、本様式を出向元事業主に提出し、出向元事業主をいわゆる使者として支給申請をしてください。
２．　対象者が３人を超える場合は、続紙を使用してください。
３．　「出向期間」欄には、出向実施計画（変更）届（出向先事業主）②(２)欄に記載の出向の実施予定期間を記載してください。
４．　「支給対象期」欄には、出向元事業主が提出した計画届において指定した申請頻度に応じた一の又は二から六の連続する判定基礎期間を記載してください。
５．　①欄には、出向元事業主が既に出向実施計画（変更）届(出向元事業主)別紙１により届け出た出向労働者のうち、今回の支給対象期中に出向を行った者の氏名について記入してください。
６．　③欄には、出向が終了した年月日（または出向終了予定年月日）を記載ください。
７．　④欄には、出向元事業所の事業主が支給対象期の初日から末日までの間における出向労働者の賃金（臨時に支払われた賃金及び３か月を超える期間ごとに支払われる賃金を除く。以下同じ。）として支払った額を記入してください。「産業雇用安定助成金（災害特例人材確保支援コース）ガイドブック」の「受給できる額」等」を参照してください。
８．　⑤欄には、出向先事業主が支給対象期の初日から末日までの間における出向労働者の賃金において、出向元事業主に補助した額（または補助予定額）を記載してください。
９．　⑥欄には、⑤欄の出向先事業主が出向元事業主に補助した年月日（または補助予定年月日）を記載してください。また、補助予定年月日は当該出向労働者の最後の支給対象期の支給申請期限以内としてください。
10．　⑦欄には、④欄のうち出向元事業所の事業主が負担した（負担する）額を記入してください。
11．　⑧欄には、⑤欄のうち出向元事業主が支給対象期の初日から末日までの間における出向労働者の賃金の補填に充てた額（または補填に充てる予定額）を記載してください。
12．　「合計」欄には続紙がある場合は、続紙を含めた数字を記載ください。
13．　(１)欄には、出向労働者を最初に受け入れる予定の日の前日から起算して６月前の日から支給対象期の末日までの間に、出向労働者の受入れに際して、自ら雇用する雇用保険被保険者を事業主都合により解雇等（退職勧奨を含む。）した場合はあるとし、その理由を記入してください。
</t>
    <phoneticPr fontId="1"/>
  </si>
  <si>
    <t>ある</t>
    <phoneticPr fontId="1"/>
  </si>
  <si>
    <t>ない</t>
    <phoneticPr fontId="1"/>
  </si>
  <si>
    <t>ある・ない</t>
  </si>
  <si>
    <t>ある・ない</t>
    <phoneticPr fontId="1"/>
  </si>
  <si>
    <t>解雇等したことが</t>
    <phoneticPr fontId="1"/>
  </si>
  <si>
    <t>・出向期間の開始日の前日から起算して６か月前の日から支給対象期の末日までの間に出向労働者の受入れに際して、自ら雇用する被保険者を</t>
    <phoneticPr fontId="1"/>
  </si>
  <si>
    <t xml:space="preserve">        【助成率】
⑩or⑫×4/5or2/3</t>
    <rPh sb="9" eb="11">
      <t>ジョセイ</t>
    </rPh>
    <rPh sb="11" eb="12">
      <t>リツ</t>
    </rPh>
    <phoneticPr fontId="1"/>
  </si>
  <si>
    <t>出向先事業所賃金補填額・負担額等調書 (C型)</t>
    <phoneticPr fontId="1"/>
  </si>
  <si>
    <t>出向元事業所名：</t>
    <phoneticPr fontId="1"/>
  </si>
  <si>
    <t>支給対象期：</t>
    <phoneticPr fontId="1"/>
  </si>
  <si>
    <t>出向元総合計（円）</t>
    <rPh sb="0" eb="2">
      <t>シュッコウ</t>
    </rPh>
    <rPh sb="2" eb="3">
      <t>モト</t>
    </rPh>
    <rPh sb="3" eb="4">
      <t>ソウ</t>
    </rPh>
    <rPh sb="4" eb="6">
      <t>ゴウケイ</t>
    </rPh>
    <rPh sb="7" eb="8">
      <t>エン</t>
    </rPh>
    <phoneticPr fontId="1"/>
  </si>
  <si>
    <t>出向先総合計（円）</t>
    <rPh sb="0" eb="3">
      <t>シュッコウサキ</t>
    </rPh>
    <rPh sb="3" eb="6">
      <t>ソウゴウケイ</t>
    </rPh>
    <rPh sb="7" eb="8">
      <t>エン</t>
    </rPh>
    <phoneticPr fontId="1"/>
  </si>
  <si>
    <t>～</t>
    <phoneticPr fontId="1"/>
  </si>
  <si>
    <t>※部分出向を実施した場合のみ</t>
    <phoneticPr fontId="1"/>
  </si>
  <si>
    <t>日／週</t>
    <phoneticPr fontId="1"/>
  </si>
  <si>
    <t>時間／日</t>
    <phoneticPr fontId="1"/>
  </si>
  <si>
    <t>④と⑤の計(円)</t>
    <phoneticPr fontId="1"/>
  </si>
  <si>
    <t>⑦×⑧の額(円)</t>
    <phoneticPr fontId="1"/>
  </si>
  <si>
    <t>(⑥が⑨を上回らない場合)</t>
    <rPh sb="5" eb="7">
      <t>ウワマワ</t>
    </rPh>
    <phoneticPr fontId="1"/>
  </si>
  <si>
    <t>(⑥が⑨を上回る場合)</t>
    <rPh sb="5" eb="7">
      <t>ウワマワ</t>
    </rPh>
    <phoneticPr fontId="1"/>
  </si>
  <si>
    <t>⑬賃金部分助成対象額</t>
    <rPh sb="1" eb="3">
      <t>チンギン</t>
    </rPh>
    <rPh sb="3" eb="5">
      <t>ブブン</t>
    </rPh>
    <rPh sb="5" eb="7">
      <t>ジョセイ</t>
    </rPh>
    <rPh sb="7" eb="10">
      <t>タイショウガク</t>
    </rPh>
    <phoneticPr fontId="1"/>
  </si>
  <si>
    <t>⑭助成対象額(円)
出向元事業所</t>
    <rPh sb="1" eb="3">
      <t>ジョセイ</t>
    </rPh>
    <rPh sb="3" eb="5">
      <t>タイショウ</t>
    </rPh>
    <rPh sb="5" eb="6">
      <t>ガク</t>
    </rPh>
    <phoneticPr fontId="1"/>
  </si>
  <si>
    <t>⑮助成対象額(円)
出向先事業所</t>
    <rPh sb="1" eb="3">
      <t>ジョセイ</t>
    </rPh>
    <rPh sb="3" eb="5">
      <t>タイショウ</t>
    </rPh>
    <rPh sb="5" eb="6">
      <t>ガク</t>
    </rPh>
    <phoneticPr fontId="1"/>
  </si>
  <si>
    <t xml:space="preserve">        【助成率】
⑪or⑬×4/5or2/3</t>
    <rPh sb="9" eb="11">
      <t>ジョセイ</t>
    </rPh>
    <rPh sb="11" eb="12">
      <t>リツ</t>
    </rPh>
    <phoneticPr fontId="1"/>
  </si>
  <si>
    <t>⑭＋⑮が日額上限額×⑧を上回る場合</t>
    <rPh sb="4" eb="6">
      <t>ニチガク</t>
    </rPh>
    <rPh sb="6" eb="9">
      <t>ジョウゲンガク</t>
    </rPh>
    <rPh sb="12" eb="14">
      <t>ウワマワ</t>
    </rPh>
    <rPh sb="15" eb="17">
      <t>バアイ</t>
    </rPh>
    <phoneticPr fontId="1"/>
  </si>
  <si>
    <t>出向元助成金額
(支給上限額)
(日額上限額×⑧×⑭÷(⑭＋⑮))</t>
    <rPh sb="0" eb="3">
      <t>シュッコウモト</t>
    </rPh>
    <rPh sb="3" eb="5">
      <t>ジョセイ</t>
    </rPh>
    <rPh sb="5" eb="7">
      <t>キンガク</t>
    </rPh>
    <rPh sb="9" eb="11">
      <t>シキュウ</t>
    </rPh>
    <rPh sb="11" eb="14">
      <t>ジョウゲンガク</t>
    </rPh>
    <rPh sb="17" eb="19">
      <t>ニチガク</t>
    </rPh>
    <rPh sb="19" eb="22">
      <t>ジョウゲンガク</t>
    </rPh>
    <phoneticPr fontId="1"/>
  </si>
  <si>
    <t>出向先助成金額
(支給上限額)
(日額上限額×⑧×⑮÷(⑭＋⑮))</t>
    <rPh sb="0" eb="3">
      <t>シュッコウサキ</t>
    </rPh>
    <rPh sb="3" eb="5">
      <t>ジョセイ</t>
    </rPh>
    <rPh sb="5" eb="7">
      <t>キンガク</t>
    </rPh>
    <rPh sb="9" eb="11">
      <t>シキュウ</t>
    </rPh>
    <rPh sb="11" eb="14">
      <t>ジョウゲンガク</t>
    </rPh>
    <rPh sb="17" eb="19">
      <t>ニチガク</t>
    </rPh>
    <rPh sb="19" eb="22">
      <t>ジョウゲンガク</t>
    </rPh>
    <phoneticPr fontId="1"/>
  </si>
  <si>
    <t>様式第6号（４）（裏面）</t>
    <rPh sb="0" eb="2">
      <t>ヨウシキ</t>
    </rPh>
    <rPh sb="2" eb="3">
      <t>ダイ</t>
    </rPh>
    <rPh sb="4" eb="5">
      <t>ゴウ</t>
    </rPh>
    <rPh sb="9" eb="11">
      <t>リメン</t>
    </rPh>
    <phoneticPr fontId="1"/>
  </si>
  <si>
    <t>（記入上の注意）</t>
  </si>
  <si>
    <t>・　本調書は、出向元事業所が作成してください。</t>
    <phoneticPr fontId="1"/>
  </si>
  <si>
    <t>・　対象者が２人を超える場合は、続紙を使用してください。</t>
    <rPh sb="2" eb="5">
      <t>タイショウシャ</t>
    </rPh>
    <rPh sb="7" eb="8">
      <t>ニン</t>
    </rPh>
    <rPh sb="9" eb="10">
      <t>コ</t>
    </rPh>
    <rPh sb="12" eb="14">
      <t>バアイ</t>
    </rPh>
    <rPh sb="16" eb="17">
      <t>ゾク</t>
    </rPh>
    <rPh sb="17" eb="18">
      <t>カミ</t>
    </rPh>
    <rPh sb="19" eb="21">
      <t>シヨウ</t>
    </rPh>
    <phoneticPr fontId="1"/>
  </si>
  <si>
    <t>・　「当該出向先事業所への出向者数」欄に、当該支給対象期に「出向先事業所名」に記載した出向先事業所に出向した合計人数を記載してください。</t>
    <phoneticPr fontId="1"/>
  </si>
  <si>
    <t xml:space="preserve">・　「出向労働者氏名（被保険者番号）」欄には、出向元事業主が既に出向実施計画（変更）届により届け出た出向労働者のうち、今回の支給対象期中に出向を行った者の氏名について記入してください。
</t>
    <rPh sb="19" eb="20">
      <t>ラン</t>
    </rPh>
    <phoneticPr fontId="1"/>
  </si>
  <si>
    <t>・　②「（1）出向前の賃金額」欄には、次の計算式を用いて算出した数字を記載してください。</t>
    <rPh sb="7" eb="9">
      <t>シュッコウ</t>
    </rPh>
    <rPh sb="9" eb="10">
      <t>マエ</t>
    </rPh>
    <rPh sb="11" eb="14">
      <t>チンギンガク</t>
    </rPh>
    <rPh sb="15" eb="16">
      <t>ラン</t>
    </rPh>
    <rPh sb="19" eb="20">
      <t>ツギ</t>
    </rPh>
    <rPh sb="21" eb="24">
      <t>ケイサンシキ</t>
    </rPh>
    <rPh sb="25" eb="26">
      <t>モチ</t>
    </rPh>
    <rPh sb="28" eb="30">
      <t>サンシュツ</t>
    </rPh>
    <rPh sb="32" eb="34">
      <t>スウジ</t>
    </rPh>
    <rPh sb="35" eb="37">
      <t>キサイ</t>
    </rPh>
    <phoneticPr fontId="1"/>
  </si>
  <si>
    <t>×</t>
    <phoneticPr fontId="1"/>
  </si>
  <si>
    <t>出向開始日前日現在の「労働日に通常支払われる１時間当たりの賃金額」</t>
    <rPh sb="25" eb="26">
      <t>ア</t>
    </rPh>
    <phoneticPr fontId="1"/>
  </si>
  <si>
    <t>・　②「（2）出向中の賃金額」欄には、次の計算式を用いて算出した数字を記載してください。</t>
    <rPh sb="9" eb="10">
      <t>チュウ</t>
    </rPh>
    <rPh sb="19" eb="20">
      <t>ツギ</t>
    </rPh>
    <rPh sb="21" eb="24">
      <t>ケイサンシキ</t>
    </rPh>
    <phoneticPr fontId="1"/>
  </si>
  <si>
    <t>支給対象期の末日現在の「労働日に通常支払われる１時間当たりの賃金額」</t>
    <rPh sb="26" eb="27">
      <t>ア</t>
    </rPh>
    <phoneticPr fontId="1"/>
  </si>
  <si>
    <t>・　②「(3)（2）／（1）」欄に、②「（2）出向中の賃金額」欄で算出した額を②「（1）出向前の賃金額」欄で算出した額で除して得た値を記載してください。</t>
    <rPh sb="15" eb="16">
      <t>ラン</t>
    </rPh>
    <rPh sb="23" eb="25">
      <t>シュッコウ</t>
    </rPh>
    <rPh sb="25" eb="26">
      <t>チュウ</t>
    </rPh>
    <rPh sb="27" eb="29">
      <t>チンギン</t>
    </rPh>
    <rPh sb="29" eb="30">
      <t>ガク</t>
    </rPh>
    <rPh sb="31" eb="32">
      <t>ラン</t>
    </rPh>
    <rPh sb="33" eb="35">
      <t>サンシュツ</t>
    </rPh>
    <rPh sb="37" eb="38">
      <t>ガク</t>
    </rPh>
    <rPh sb="44" eb="46">
      <t>シュッコウ</t>
    </rPh>
    <rPh sb="46" eb="47">
      <t>マエ</t>
    </rPh>
    <rPh sb="48" eb="51">
      <t>チンギンガク</t>
    </rPh>
    <rPh sb="52" eb="53">
      <t>ラン</t>
    </rPh>
    <rPh sb="54" eb="56">
      <t>サンシュツ</t>
    </rPh>
    <rPh sb="58" eb="59">
      <t>ガク</t>
    </rPh>
    <rPh sb="60" eb="61">
      <t>ジョ</t>
    </rPh>
    <rPh sb="63" eb="64">
      <t>エ</t>
    </rPh>
    <rPh sb="65" eb="66">
      <t>アタイ</t>
    </rPh>
    <rPh sb="67" eb="69">
      <t>キサイ</t>
    </rPh>
    <phoneticPr fontId="1"/>
  </si>
  <si>
    <t>・　②「（4）判定」欄には、②「(3)（2）／（1）」欄で算出した数字が、0.85以上～1.15以下である場合は○、0.85を下回るまたは1.15を上回る場合は×を記載してください。</t>
    <rPh sb="7" eb="9">
      <t>ハンテイ</t>
    </rPh>
    <rPh sb="10" eb="11">
      <t>ラン</t>
    </rPh>
    <rPh sb="29" eb="31">
      <t>サンシュツ</t>
    </rPh>
    <rPh sb="33" eb="35">
      <t>スウジ</t>
    </rPh>
    <rPh sb="41" eb="43">
      <t>イジョウ</t>
    </rPh>
    <rPh sb="48" eb="50">
      <t>イカ</t>
    </rPh>
    <rPh sb="53" eb="55">
      <t>バアイ</t>
    </rPh>
    <rPh sb="63" eb="65">
      <t>シタマワ</t>
    </rPh>
    <rPh sb="74" eb="76">
      <t>ウワマワ</t>
    </rPh>
    <rPh sb="77" eb="79">
      <t>バアイ</t>
    </rPh>
    <rPh sb="82" eb="84">
      <t>キサイ</t>
    </rPh>
    <phoneticPr fontId="1"/>
  </si>
  <si>
    <t>・　④「当該支給対象期に出向元事業主が支給・補填した賃金の額（円）」欄には、A～G型の賃金類型において、該当する賃金類型に合わせてそれぞれ次の金額を記載してください。</t>
    <rPh sb="69" eb="70">
      <t>ツギ</t>
    </rPh>
    <phoneticPr fontId="1"/>
  </si>
  <si>
    <t>　　　○A型=様式第６号（２）aの⑨欄の金額</t>
    <phoneticPr fontId="1"/>
  </si>
  <si>
    <t>　　　○B型=様式第６号（２）bの⑨欄と⑩欄の合計金額</t>
    <phoneticPr fontId="1"/>
  </si>
  <si>
    <t>　　　○C型及びD型=様式第６号（２）cdの⑩欄の金額</t>
    <phoneticPr fontId="1"/>
  </si>
  <si>
    <t>　　　○E型及びF型=様式第６号（２）efgの⑦欄の金額</t>
    <rPh sb="13" eb="14">
      <t>ダイ</t>
    </rPh>
    <phoneticPr fontId="1"/>
  </si>
  <si>
    <t>　　　○G型=０円</t>
  </si>
  <si>
    <t>・　⑤「当該支給対象期に出向先事業主が支給・補填した賃金の額（円）」欄には、A～G型の賃金類型において、該当する賃金類型に合わせてそれぞれ次の金額を記載してください。</t>
    <rPh sb="69" eb="70">
      <t>ツギ</t>
    </rPh>
    <phoneticPr fontId="1"/>
  </si>
  <si>
    <t>　　　○A型及びB型=様式第６号（３）abの⑦欄の金額</t>
    <phoneticPr fontId="1"/>
  </si>
  <si>
    <t>　　　○C型=様式第６号（３）cの⑧欄の金額</t>
    <phoneticPr fontId="1"/>
  </si>
  <si>
    <t>　　　○D型=様式第６号（３）dの⑧欄と⑨欄の合計金額</t>
    <phoneticPr fontId="1"/>
  </si>
  <si>
    <t>　　　○E型及びG型=様式第６号（３）efgの④欄の金額</t>
    <rPh sb="13" eb="14">
      <t>ダイ</t>
    </rPh>
    <phoneticPr fontId="1"/>
  </si>
  <si>
    <t>　　　○F型=０円</t>
  </si>
  <si>
    <t>・　⑥「④と⑤の計（円）」欄には、④「当該支給対象期に出向元事業主が支給・補填した賃金の額（円）」欄で記載した額と⑤「当該支給対象期に出向先事業主が支給・補填した賃金の額（円）」欄で記載した額の総額を記載してください。</t>
    <rPh sb="8" eb="9">
      <t>ケイ</t>
    </rPh>
    <rPh sb="10" eb="11">
      <t>エン</t>
    </rPh>
    <rPh sb="13" eb="14">
      <t>ラン</t>
    </rPh>
    <rPh sb="51" eb="53">
      <t>キサイ</t>
    </rPh>
    <rPh sb="55" eb="56">
      <t>ガク</t>
    </rPh>
    <rPh sb="69" eb="70">
      <t>サキ</t>
    </rPh>
    <rPh sb="89" eb="90">
      <t>ラン</t>
    </rPh>
    <rPh sb="91" eb="93">
      <t>キサイ</t>
    </rPh>
    <rPh sb="95" eb="96">
      <t>ガク</t>
    </rPh>
    <rPh sb="97" eb="99">
      <t>ソウガク</t>
    </rPh>
    <rPh sb="100" eb="102">
      <t>キサイ</t>
    </rPh>
    <phoneticPr fontId="1"/>
  </si>
  <si>
    <t>・　⑦「出向開始日の前日現在において労働日に通常支払われる賃金の額（円）」欄には、②(１)欄に記載した額を記載してください。</t>
    <rPh sb="37" eb="38">
      <t>ラン</t>
    </rPh>
    <rPh sb="45" eb="46">
      <t>ラン</t>
    </rPh>
    <rPh sb="47" eb="49">
      <t>キサイ</t>
    </rPh>
    <rPh sb="51" eb="52">
      <t>ガク</t>
    </rPh>
    <rPh sb="53" eb="55">
      <t>キサイ</t>
    </rPh>
    <phoneticPr fontId="1"/>
  </si>
  <si>
    <t>・　⑨「⑦×⑧の額（円）」欄には、⑦「出向開始日の前日現在において労働日に通常支払われる賃金の額（円）」欄に記載した額に⑧「当該支給対象期の実労働日数（日）」欄に記載した日数を乗じて得た額を記載してください。</t>
    <rPh sb="13" eb="14">
      <t>ラン</t>
    </rPh>
    <rPh sb="54" eb="56">
      <t>キサイ</t>
    </rPh>
    <rPh sb="58" eb="59">
      <t>ガク</t>
    </rPh>
    <rPh sb="81" eb="83">
      <t>キサイ</t>
    </rPh>
    <rPh sb="85" eb="87">
      <t>ニッスウ</t>
    </rPh>
    <rPh sb="88" eb="89">
      <t>ジョウ</t>
    </rPh>
    <rPh sb="91" eb="92">
      <t>エ</t>
    </rPh>
    <rPh sb="93" eb="94">
      <t>ガク</t>
    </rPh>
    <rPh sb="95" eb="97">
      <t>キサイ</t>
    </rPh>
    <phoneticPr fontId="1"/>
  </si>
  <si>
    <t>・　⑥「④と⑤の計（円）」欄に記載した額と⑨「⑦×⑧の額（円）」欄に記載した額を比較してください。前者の額が後者の額を上回らない場合は「（⑥が⑨を上回らない場合）」に、前者の額が後者の額を上回る場合は「（⑥が⑨を上回る場合）」に進んでください。</t>
    <rPh sb="8" eb="9">
      <t>ケイ</t>
    </rPh>
    <rPh sb="10" eb="11">
      <t>エン</t>
    </rPh>
    <rPh sb="13" eb="14">
      <t>ラン</t>
    </rPh>
    <rPh sb="15" eb="17">
      <t>キサイ</t>
    </rPh>
    <rPh sb="19" eb="20">
      <t>ガク</t>
    </rPh>
    <rPh sb="27" eb="28">
      <t>ガク</t>
    </rPh>
    <rPh sb="29" eb="30">
      <t>エン</t>
    </rPh>
    <rPh sb="32" eb="33">
      <t>ラン</t>
    </rPh>
    <rPh sb="34" eb="36">
      <t>キサイ</t>
    </rPh>
    <rPh sb="38" eb="39">
      <t>ガク</t>
    </rPh>
    <rPh sb="40" eb="42">
      <t>ヒカク</t>
    </rPh>
    <rPh sb="49" eb="51">
      <t>ゼンシャ</t>
    </rPh>
    <rPh sb="52" eb="53">
      <t>ガク</t>
    </rPh>
    <rPh sb="54" eb="56">
      <t>コウシャ</t>
    </rPh>
    <rPh sb="57" eb="58">
      <t>ガク</t>
    </rPh>
    <rPh sb="59" eb="61">
      <t>ウワマワ</t>
    </rPh>
    <rPh sb="64" eb="66">
      <t>バアイ</t>
    </rPh>
    <rPh sb="73" eb="75">
      <t>ウワマワ</t>
    </rPh>
    <rPh sb="84" eb="86">
      <t>ゼンシャ</t>
    </rPh>
    <rPh sb="87" eb="88">
      <t>ガク</t>
    </rPh>
    <rPh sb="89" eb="91">
      <t>コウシャ</t>
    </rPh>
    <rPh sb="92" eb="93">
      <t>ガク</t>
    </rPh>
    <rPh sb="94" eb="96">
      <t>ウワマワ</t>
    </rPh>
    <rPh sb="106" eb="108">
      <t>ウワマワ</t>
    </rPh>
    <rPh sb="114" eb="115">
      <t>スス</t>
    </rPh>
    <phoneticPr fontId="1"/>
  </si>
  <si>
    <t>【⑥「④と⑤の計（円）」欄に記載した額が⑨「⑦×⑧の額（円）」欄に記載した額を上回らない場合】(⑥「④と⑤の計（円）」欄に記載した額が⑨「⑦×⑧の額（円）」欄に記載した額を上回る場合は記載不要です)</t>
    <rPh sb="18" eb="19">
      <t>ガク</t>
    </rPh>
    <rPh sb="26" eb="27">
      <t>ガク</t>
    </rPh>
    <rPh sb="28" eb="29">
      <t>エン</t>
    </rPh>
    <rPh sb="31" eb="32">
      <t>ラン</t>
    </rPh>
    <rPh sb="33" eb="35">
      <t>キサイ</t>
    </rPh>
    <rPh sb="37" eb="38">
      <t>ガク</t>
    </rPh>
    <rPh sb="39" eb="41">
      <t>ウワマワ</t>
    </rPh>
    <rPh sb="44" eb="46">
      <t>バアイ</t>
    </rPh>
    <rPh sb="84" eb="85">
      <t>ガク</t>
    </rPh>
    <rPh sb="86" eb="88">
      <t>ウワマワ</t>
    </rPh>
    <rPh sb="89" eb="91">
      <t>バアイ</t>
    </rPh>
    <rPh sb="92" eb="94">
      <t>キサイ</t>
    </rPh>
    <rPh sb="94" eb="96">
      <t>フヨウ</t>
    </rPh>
    <phoneticPr fontId="1"/>
  </si>
  <si>
    <t>　(出向元事業主)</t>
    <rPh sb="2" eb="5">
      <t>シュッコウモト</t>
    </rPh>
    <rPh sb="5" eb="8">
      <t>ジギョウヌシ</t>
    </rPh>
    <phoneticPr fontId="1"/>
  </si>
  <si>
    <t>・　⑩「賃金助成対象額」欄には、④「当該支給対象期に出向元事業主が支給・補填した賃金の額（円）」に記載した額と同じ額を記載してください。</t>
    <rPh sb="12" eb="13">
      <t>ラン</t>
    </rPh>
    <rPh sb="49" eb="51">
      <t>キサイ</t>
    </rPh>
    <rPh sb="53" eb="54">
      <t>ガク</t>
    </rPh>
    <rPh sb="55" eb="56">
      <t>オナ</t>
    </rPh>
    <rPh sb="57" eb="58">
      <t>ガク</t>
    </rPh>
    <rPh sb="59" eb="61">
      <t>キサイ</t>
    </rPh>
    <phoneticPr fontId="1"/>
  </si>
  <si>
    <t>　(出向先事業主)</t>
    <rPh sb="2" eb="5">
      <t>シュッコウサキ</t>
    </rPh>
    <rPh sb="5" eb="8">
      <t>ジギョウヌシ</t>
    </rPh>
    <phoneticPr fontId="1"/>
  </si>
  <si>
    <t>・　⑪「賃金助成対象額」欄には、⑤「当該支給対象期に出向先事業主が支給・補填した賃金の額（円）」に記載した額と同じ額を記載してください。</t>
    <rPh sb="12" eb="13">
      <t>ラン</t>
    </rPh>
    <rPh sb="28" eb="29">
      <t>サキ</t>
    </rPh>
    <rPh sb="49" eb="51">
      <t>キサイ</t>
    </rPh>
    <rPh sb="53" eb="54">
      <t>ガク</t>
    </rPh>
    <rPh sb="55" eb="56">
      <t>オナ</t>
    </rPh>
    <rPh sb="57" eb="58">
      <t>ガク</t>
    </rPh>
    <rPh sb="59" eb="61">
      <t>キサイ</t>
    </rPh>
    <phoneticPr fontId="1"/>
  </si>
  <si>
    <t>【⑥「④と⑤の計（円）」欄に記載した額が⑨「⑦×⑧の額（円）」欄に記載した額を上回る場合】(⑥「④と⑤の計（円）」欄に記載した額が⑨「⑦×⑧の額（円）」欄に記載した額を上回らない場合は記載不要です)</t>
    <rPh sb="7" eb="8">
      <t>ケイ</t>
    </rPh>
    <rPh sb="9" eb="10">
      <t>エン</t>
    </rPh>
    <rPh sb="12" eb="13">
      <t>ラン</t>
    </rPh>
    <rPh sb="14" eb="16">
      <t>キサイ</t>
    </rPh>
    <rPh sb="18" eb="19">
      <t>ガク</t>
    </rPh>
    <rPh sb="37" eb="38">
      <t>ガク</t>
    </rPh>
    <rPh sb="39" eb="41">
      <t>ウワマワ</t>
    </rPh>
    <rPh sb="62" eb="63">
      <t>ガク</t>
    </rPh>
    <rPh sb="70" eb="71">
      <t>ガク</t>
    </rPh>
    <rPh sb="72" eb="73">
      <t>エン</t>
    </rPh>
    <rPh sb="75" eb="76">
      <t>ラン</t>
    </rPh>
    <rPh sb="77" eb="79">
      <t>キサイ</t>
    </rPh>
    <rPh sb="81" eb="82">
      <t>ガク</t>
    </rPh>
    <rPh sb="83" eb="85">
      <t>ウワマワ</t>
    </rPh>
    <phoneticPr fontId="1"/>
  </si>
  <si>
    <t>　(出向元事業主)</t>
    <phoneticPr fontId="1"/>
  </si>
  <si>
    <t>・　⑫「賃金助成対象額」欄には、次の計算式を用いて算出した額を記載してください。(小数点以下は切り上げしてください。)</t>
    <rPh sb="4" eb="6">
      <t>チンギン</t>
    </rPh>
    <rPh sb="6" eb="8">
      <t>ジョセイ</t>
    </rPh>
    <rPh sb="8" eb="11">
      <t>タイショウガク</t>
    </rPh>
    <rPh sb="16" eb="17">
      <t>ツギ</t>
    </rPh>
    <rPh sb="18" eb="21">
      <t>ケイサンシキ</t>
    </rPh>
    <rPh sb="22" eb="23">
      <t>モチ</t>
    </rPh>
    <rPh sb="25" eb="27">
      <t>サンシュツ</t>
    </rPh>
    <rPh sb="29" eb="30">
      <t>ガク</t>
    </rPh>
    <rPh sb="31" eb="33">
      <t>キサイ</t>
    </rPh>
    <phoneticPr fontId="1"/>
  </si>
  <si>
    <t>　⑨「⑦×⑧の額（円）」欄の額</t>
    <rPh sb="14" eb="15">
      <t>ガク</t>
    </rPh>
    <phoneticPr fontId="1"/>
  </si>
  <si>
    <t>④「当該支給対象期に出向元事業主が支給・補填した賃金の額（円）」</t>
    <phoneticPr fontId="1"/>
  </si>
  <si>
    <t>　(出向先事業主)</t>
    <rPh sb="4" eb="5">
      <t>サキ</t>
    </rPh>
    <phoneticPr fontId="1"/>
  </si>
  <si>
    <t>・　⑬「賃金助成対象額」欄には、次の計算式を用いて算出した数字を記載してください。(小数点以下は切り上げしてください。)</t>
    <rPh sb="16" eb="17">
      <t>ツギ</t>
    </rPh>
    <rPh sb="18" eb="21">
      <t>ケイサンシキ</t>
    </rPh>
    <rPh sb="22" eb="23">
      <t>モチ</t>
    </rPh>
    <rPh sb="25" eb="27">
      <t>サンシュツ</t>
    </rPh>
    <rPh sb="29" eb="31">
      <t>スウジ</t>
    </rPh>
    <rPh sb="32" eb="34">
      <t>キサイ</t>
    </rPh>
    <phoneticPr fontId="1"/>
  </si>
  <si>
    <t>⑤「当該支給対象期に出向先事業主が支給・補填した賃金の額（円）」</t>
    <rPh sb="12" eb="13">
      <t>サキ</t>
    </rPh>
    <phoneticPr fontId="1"/>
  </si>
  <si>
    <t>・　⑭「助成対象額」欄には、⑩か⑫の額に助成率（大企業の場合は３分の２、中小企業事業主の場合は５分の４）を乗じて得た額を記載してください。(小数点以下は切り上げしてください。)</t>
    <rPh sb="4" eb="6">
      <t>ジョセイ</t>
    </rPh>
    <rPh sb="6" eb="8">
      <t>タイショウ</t>
    </rPh>
    <rPh sb="8" eb="9">
      <t>ガク</t>
    </rPh>
    <rPh sb="18" eb="19">
      <t>ガク</t>
    </rPh>
    <rPh sb="20" eb="22">
      <t>ジョセイ</t>
    </rPh>
    <phoneticPr fontId="1"/>
  </si>
  <si>
    <t>・　⑮「助成対象額」欄には、⑪か⑬の額に助成率（大企業の場合は３分の２、中小企業事業主の場合は５分の４）を乗じて得た額を記載してください。(小数点以下は切り上げしてください。)</t>
    <rPh sb="4" eb="6">
      <t>ジョセイ</t>
    </rPh>
    <rPh sb="6" eb="8">
      <t>タイショウ</t>
    </rPh>
    <rPh sb="8" eb="9">
      <t>ガク</t>
    </rPh>
    <rPh sb="10" eb="11">
      <t>ラン</t>
    </rPh>
    <rPh sb="17" eb="18">
      <t>ガク</t>
    </rPh>
    <rPh sb="19" eb="21">
      <t>ジョセイ</t>
    </rPh>
    <phoneticPr fontId="1"/>
  </si>
  <si>
    <t>・　⑭「助成対象額（円）」欄と⑮「助成対象額（円）」欄の総額が、日額上限額（※）に⑧「当該支給対象期の実労働日数（日）」に記載した日数を乗じて得た額を上回る場合は「⑭＋⑮が日額上限額×⑧を上回る場合」に進んでください。　(上回らない場合は記載不要です。)</t>
    <rPh sb="4" eb="9">
      <t>ジョセイタイショウガク</t>
    </rPh>
    <rPh sb="10" eb="11">
      <t>エン</t>
    </rPh>
    <rPh sb="13" eb="14">
      <t>ラン</t>
    </rPh>
    <rPh sb="17" eb="19">
      <t>ジョセイ</t>
    </rPh>
    <rPh sb="19" eb="21">
      <t>タイショウ</t>
    </rPh>
    <rPh sb="21" eb="22">
      <t>ガク</t>
    </rPh>
    <rPh sb="23" eb="24">
      <t>エン</t>
    </rPh>
    <rPh sb="26" eb="27">
      <t>ラン</t>
    </rPh>
    <rPh sb="28" eb="30">
      <t>ソウガク</t>
    </rPh>
    <rPh sb="32" eb="34">
      <t>ニチガク</t>
    </rPh>
    <rPh sb="34" eb="37">
      <t>ジョウゲンガク</t>
    </rPh>
    <rPh sb="43" eb="45">
      <t>トウガイ</t>
    </rPh>
    <rPh sb="45" eb="47">
      <t>シキュウ</t>
    </rPh>
    <rPh sb="47" eb="49">
      <t>タイショウ</t>
    </rPh>
    <rPh sb="49" eb="50">
      <t>キ</t>
    </rPh>
    <rPh sb="51" eb="52">
      <t>ミ</t>
    </rPh>
    <rPh sb="52" eb="54">
      <t>ロウドウ</t>
    </rPh>
    <rPh sb="54" eb="56">
      <t>ニッスウ</t>
    </rPh>
    <rPh sb="57" eb="58">
      <t>ヒ</t>
    </rPh>
    <rPh sb="61" eb="63">
      <t>キサイ</t>
    </rPh>
    <rPh sb="65" eb="67">
      <t>ニッスウ</t>
    </rPh>
    <rPh sb="68" eb="69">
      <t>ジョウ</t>
    </rPh>
    <rPh sb="71" eb="72">
      <t>エ</t>
    </rPh>
    <rPh sb="73" eb="74">
      <t>ガク</t>
    </rPh>
    <rPh sb="75" eb="77">
      <t>ウワマワ</t>
    </rPh>
    <rPh sb="78" eb="80">
      <t>バアイ</t>
    </rPh>
    <rPh sb="86" eb="88">
      <t>ニチガク</t>
    </rPh>
    <rPh sb="88" eb="91">
      <t>ジョウゲンガク</t>
    </rPh>
    <rPh sb="101" eb="102">
      <t>スス</t>
    </rPh>
    <rPh sb="111" eb="113">
      <t>ウワマワ</t>
    </rPh>
    <rPh sb="116" eb="118">
      <t>バアイ</t>
    </rPh>
    <rPh sb="119" eb="121">
      <t>キサイ</t>
    </rPh>
    <rPh sb="121" eb="123">
      <t>フヨウ</t>
    </rPh>
    <phoneticPr fontId="1"/>
  </si>
  <si>
    <t>※雇用保険の基本手当日額の最高額については、毎年８月に変更となる場合がございますのでご注意ください。</t>
    <rPh sb="1" eb="5">
      <t>コヨウホケン</t>
    </rPh>
    <rPh sb="6" eb="10">
      <t>キホンテアテ</t>
    </rPh>
    <rPh sb="10" eb="12">
      <t>ニチガク</t>
    </rPh>
    <rPh sb="13" eb="16">
      <t>サイコウガク</t>
    </rPh>
    <rPh sb="22" eb="24">
      <t>マイトシ</t>
    </rPh>
    <rPh sb="25" eb="26">
      <t>ガツ</t>
    </rPh>
    <rPh sb="27" eb="29">
      <t>ヘンコウ</t>
    </rPh>
    <rPh sb="32" eb="34">
      <t>バアイ</t>
    </rPh>
    <rPh sb="43" eb="45">
      <t>チュウイ</t>
    </rPh>
    <phoneticPr fontId="1"/>
  </si>
  <si>
    <t>　　（「出向元助成金額」(支給上限額)）</t>
    <rPh sb="13" eb="15">
      <t>シキュウ</t>
    </rPh>
    <rPh sb="15" eb="18">
      <t>ジョウゲンガク</t>
    </rPh>
    <phoneticPr fontId="1"/>
  </si>
  <si>
    <t>　　　次の計算式を用いて算出し記載してください。</t>
    <rPh sb="3" eb="4">
      <t>ツギ</t>
    </rPh>
    <rPh sb="5" eb="8">
      <t>ケイサンシキ</t>
    </rPh>
    <rPh sb="9" eb="10">
      <t>モチ</t>
    </rPh>
    <rPh sb="12" eb="14">
      <t>サンシュツ</t>
    </rPh>
    <rPh sb="15" eb="17">
      <t>キサイ</t>
    </rPh>
    <phoneticPr fontId="1"/>
  </si>
  <si>
    <t>日額上限額</t>
    <rPh sb="0" eb="5">
      <t>ニチガクジョウゲンガク</t>
    </rPh>
    <phoneticPr fontId="1"/>
  </si>
  <si>
    <t>⑧「当該支給対象期の実労働日数（日）」欄
に記載した日数</t>
    <rPh sb="19" eb="20">
      <t>ラン</t>
    </rPh>
    <phoneticPr fontId="1"/>
  </si>
  <si>
    <t>「⑭助成対象額（円）」＋「⑮助成対象額（円）」</t>
    <phoneticPr fontId="1"/>
  </si>
  <si>
    <t>　　（「出向先助成金額」(支給上限額)）</t>
    <rPh sb="6" eb="7">
      <t>サキ</t>
    </rPh>
    <rPh sb="13" eb="15">
      <t>シキュウ</t>
    </rPh>
    <rPh sb="15" eb="18">
      <t>ジョウゲンガク</t>
    </rPh>
    <phoneticPr fontId="1"/>
  </si>
  <si>
    <t>・　「支給申請額」欄には、次のとおりに記載してください。</t>
    <rPh sb="3" eb="5">
      <t>シキュウ</t>
    </rPh>
    <rPh sb="5" eb="8">
      <t>シンセイガク</t>
    </rPh>
    <rPh sb="9" eb="10">
      <t>ラン</t>
    </rPh>
    <rPh sb="13" eb="14">
      <t>ツギ</t>
    </rPh>
    <rPh sb="19" eb="21">
      <t>キサイ</t>
    </rPh>
    <phoneticPr fontId="1"/>
  </si>
  <si>
    <t>　　　【⑭＋⑮が日額上限額×⑧を上回る場合】</t>
    <rPh sb="8" eb="13">
      <t>ニチガクジョウゲンガク</t>
    </rPh>
    <phoneticPr fontId="1"/>
  </si>
  <si>
    <t>　　　(出向元事業所)</t>
    <rPh sb="4" eb="7">
      <t>シュッコウモト</t>
    </rPh>
    <rPh sb="7" eb="10">
      <t>ジギョウショ</t>
    </rPh>
    <phoneticPr fontId="1"/>
  </si>
  <si>
    <t>　　　「出向元助成金額」(支給上限額)(円)</t>
    <rPh sb="20" eb="21">
      <t>エン</t>
    </rPh>
    <phoneticPr fontId="1"/>
  </si>
  <si>
    <t>　　　(出向先事業所)</t>
    <rPh sb="4" eb="7">
      <t>シュッコウサキ</t>
    </rPh>
    <rPh sb="7" eb="10">
      <t>ジギョウショ</t>
    </rPh>
    <phoneticPr fontId="1"/>
  </si>
  <si>
    <t>　　　「出向先助成金額」(支給上限額)(円)</t>
    <rPh sb="6" eb="7">
      <t>サキ</t>
    </rPh>
    <rPh sb="20" eb="21">
      <t>エン</t>
    </rPh>
    <phoneticPr fontId="1"/>
  </si>
  <si>
    <t>　　　【⑭＋⑮が日額上限額×⑧以下の場合】</t>
    <rPh sb="7" eb="12">
      <t>ニチガクジョウゲンガク</t>
    </rPh>
    <rPh sb="14" eb="16">
      <t>イカ</t>
    </rPh>
    <phoneticPr fontId="1"/>
  </si>
  <si>
    <t>　　　「⑭助成対象額」欄の出向元事業所(円)</t>
    <rPh sb="5" eb="7">
      <t>ジョセイ</t>
    </rPh>
    <rPh sb="7" eb="9">
      <t>タイショウ</t>
    </rPh>
    <rPh sb="9" eb="10">
      <t>ガク</t>
    </rPh>
    <rPh sb="11" eb="12">
      <t>ラン</t>
    </rPh>
    <phoneticPr fontId="1"/>
  </si>
  <si>
    <t>　　　「⑮助成対象額」欄の出向先事業所(円)</t>
    <rPh sb="5" eb="7">
      <t>ジョセイ</t>
    </rPh>
    <rPh sb="7" eb="9">
      <t>タイショウ</t>
    </rPh>
    <rPh sb="9" eb="10">
      <t>ガク</t>
    </rPh>
    <phoneticPr fontId="1"/>
  </si>
  <si>
    <t>・　「⑯合計支給申請金額(円)」欄には、出向元事業所及び出向先事業所それぞれ本様式（続紙があれば続紙も含む）記載の全ての出向労働者の支給申請額の総額を記載してください。</t>
    <rPh sb="4" eb="6">
      <t>ゴウケイ</t>
    </rPh>
    <rPh sb="6" eb="12">
      <t>シキュウシンセイキンガク</t>
    </rPh>
    <rPh sb="13" eb="14">
      <t>エン</t>
    </rPh>
    <rPh sb="16" eb="17">
      <t>ラン</t>
    </rPh>
    <rPh sb="20" eb="26">
      <t>シュッコウモトジギョウショ</t>
    </rPh>
    <rPh sb="26" eb="27">
      <t>オヨ</t>
    </rPh>
    <rPh sb="28" eb="31">
      <t>シュッコウサキ</t>
    </rPh>
    <rPh sb="31" eb="32">
      <t>ゴト</t>
    </rPh>
    <rPh sb="33" eb="34">
      <t>ジョ</t>
    </rPh>
    <rPh sb="38" eb="39">
      <t>ホン</t>
    </rPh>
    <rPh sb="39" eb="41">
      <t>ヨウシキ</t>
    </rPh>
    <rPh sb="42" eb="44">
      <t>ゾクシ</t>
    </rPh>
    <rPh sb="48" eb="50">
      <t>ゾクシ</t>
    </rPh>
    <rPh sb="51" eb="52">
      <t>フク</t>
    </rPh>
    <rPh sb="54" eb="56">
      <t>キサイ</t>
    </rPh>
    <rPh sb="57" eb="58">
      <t>スベ</t>
    </rPh>
    <rPh sb="60" eb="62">
      <t>シュッコウ</t>
    </rPh>
    <rPh sb="62" eb="65">
      <t>ロウドウシャ</t>
    </rPh>
    <rPh sb="66" eb="68">
      <t>シキュウ</t>
    </rPh>
    <rPh sb="68" eb="70">
      <t>シンセイ</t>
    </rPh>
    <rPh sb="70" eb="71">
      <t>ガク</t>
    </rPh>
    <rPh sb="72" eb="74">
      <t>ソウガク</t>
    </rPh>
    <rPh sb="75" eb="77">
      <t>キサイ</t>
    </rPh>
    <phoneticPr fontId="1"/>
  </si>
  <si>
    <r>
      <t>　　</t>
    </r>
    <r>
      <rPr>
        <b/>
        <u/>
        <sz val="6"/>
        <rFont val="ＭＳ 明朝"/>
        <family val="1"/>
        <charset val="128"/>
      </rPr>
      <t>（×である場合は、当該出向労働者については支給対象者となりませんのでご注意ください。（ただし、当該②「(3)　(2)／(1)」欄の値が1.15を超えており、その賃金の上昇に合理的な理由のある場合は支給対象者となり得ます。））</t>
    </r>
    <rPh sb="23" eb="28">
      <t>シキュウタイショウシャ</t>
    </rPh>
    <rPh sb="37" eb="39">
      <t>チュウイ</t>
    </rPh>
    <rPh sb="49" eb="51">
      <t>トウガイ</t>
    </rPh>
    <rPh sb="65" eb="66">
      <t>ラン</t>
    </rPh>
    <rPh sb="67" eb="68">
      <t>アタイ</t>
    </rPh>
    <rPh sb="74" eb="75">
      <t>コ</t>
    </rPh>
    <rPh sb="82" eb="84">
      <t>チンギン</t>
    </rPh>
    <rPh sb="85" eb="87">
      <t>ジョウショウ</t>
    </rPh>
    <rPh sb="88" eb="90">
      <t>ゴウリ</t>
    </rPh>
    <rPh sb="90" eb="91">
      <t>テキ</t>
    </rPh>
    <rPh sb="92" eb="94">
      <t>リユウ</t>
    </rPh>
    <rPh sb="97" eb="99">
      <t>バアイ</t>
    </rPh>
    <rPh sb="100" eb="102">
      <t>シキュウ</t>
    </rPh>
    <rPh sb="102" eb="105">
      <t>タイショウシャ</t>
    </rPh>
    <rPh sb="108" eb="109">
      <t>エ</t>
    </rPh>
    <phoneticPr fontId="1"/>
  </si>
  <si>
    <t>「⑭助成対象額（円）」</t>
    <rPh sb="2" eb="7">
      <t>ジョセイタイショウガク</t>
    </rPh>
    <phoneticPr fontId="1"/>
  </si>
  <si>
    <t>「⑮助成対象額（円）」</t>
    <rPh sb="2" eb="7">
      <t>ジョセイタイショウガク</t>
    </rPh>
    <phoneticPr fontId="1"/>
  </si>
  <si>
    <t>⑥「④と⑤の計（円）」</t>
    <phoneticPr fontId="1"/>
  </si>
  <si>
    <t>当該支給対象期に出向元事業主が支給・補填した賃金の額(円)</t>
    <phoneticPr fontId="1"/>
  </si>
  <si>
    <t xml:space="preserve">　　 </t>
    <phoneticPr fontId="1"/>
  </si>
  <si>
    <t>「出向開始日前１週間の総所定労働日数」</t>
    <phoneticPr fontId="1"/>
  </si>
  <si>
    <t>　　</t>
    <phoneticPr fontId="1"/>
  </si>
  <si>
    <t>「出向開始日前１週間の総所定労働時間数」</t>
    <phoneticPr fontId="1"/>
  </si>
  <si>
    <t>「支給対象期末日以前１週間の総所定労働日数」</t>
    <rPh sb="1" eb="3">
      <t>シキュウ</t>
    </rPh>
    <rPh sb="3" eb="6">
      <t>タイショウキ</t>
    </rPh>
    <phoneticPr fontId="1"/>
  </si>
  <si>
    <t>「支給対象期末日以前１週間の総所定労働時間数」　</t>
    <rPh sb="1" eb="3">
      <t>シキュウ</t>
    </rPh>
    <rPh sb="3" eb="6">
      <t>タイショウキ</t>
    </rPh>
    <phoneticPr fontId="1"/>
  </si>
  <si>
    <t>様式第6(2)cd(R7.12.26)</t>
    <phoneticPr fontId="1"/>
  </si>
  <si>
    <t>様式第6号(3)c(R7.12.26)</t>
    <phoneticPr fontId="1"/>
  </si>
  <si>
    <t>様式第6(3)c続紙(R7.12.26)</t>
    <phoneticPr fontId="1"/>
  </si>
  <si>
    <t>様式第6号(4)(R7.12.26)</t>
    <phoneticPr fontId="1"/>
  </si>
  <si>
    <t>様式第6号(4)続紙(R7.12.26)</t>
    <rPh sb="8" eb="9">
      <t>ツヅ</t>
    </rPh>
    <rPh sb="9" eb="10">
      <t>カミ</t>
    </rPh>
    <phoneticPr fontId="1"/>
  </si>
  <si>
    <t>□</t>
  </si>
  <si>
    <t>□</t>
    <phoneticPr fontId="1"/>
  </si>
  <si>
    <t>（</t>
    <phoneticPr fontId="1"/>
  </si>
  <si>
    <t>枚中</t>
    <rPh sb="0" eb="1">
      <t>マイ</t>
    </rPh>
    <rPh sb="1" eb="2">
      <t>チュウ</t>
    </rPh>
    <phoneticPr fontId="1"/>
  </si>
  <si>
    <t>／</t>
    <phoneticPr fontId="1"/>
  </si>
  <si>
    <t>枚目）</t>
    <rPh sb="0" eb="2">
      <t>マイメ</t>
    </rPh>
    <phoneticPr fontId="1"/>
  </si>
  <si>
    <t>様式第6(2)cd続紙(R7.12.26)</t>
    <phoneticPr fontId="1"/>
  </si>
  <si>
    <t>出向先事業主が出向労働者の賃金について出向元事業主に補助した（する）額(円)(ｄ)</t>
    <phoneticPr fontId="1"/>
  </si>
  <si>
    <t xml:space="preserve">⑦のうち出向元事業所の事業主が負担した額(円)(ｅ)
〔支給対象賃金負担額〕
</t>
    <phoneticPr fontId="1"/>
  </si>
  <si>
    <t>当該支給対象期に出向元事業主が出向労働者に対する賃金として支給した額(ｃ)(円)</t>
    <rPh sb="0" eb="2">
      <t>トウガイ</t>
    </rPh>
    <rPh sb="2" eb="4">
      <t>シキュウ</t>
    </rPh>
    <rPh sb="4" eb="6">
      <t>タイショウ</t>
    </rPh>
    <rPh sb="6" eb="7">
      <t>キ</t>
    </rPh>
    <rPh sb="8" eb="10">
      <t>シュッコウ</t>
    </rPh>
    <rPh sb="10" eb="11">
      <t>モト</t>
    </rPh>
    <rPh sb="11" eb="14">
      <t>ジギョウヌシ</t>
    </rPh>
    <rPh sb="15" eb="17">
      <t>シュッコウ</t>
    </rPh>
    <rPh sb="17" eb="20">
      <t>ロウドウシャ</t>
    </rPh>
    <rPh sb="21" eb="22">
      <t>タイ</t>
    </rPh>
    <rPh sb="24" eb="26">
      <t>チンギン</t>
    </rPh>
    <rPh sb="29" eb="31">
      <t>シキュウ</t>
    </rPh>
    <rPh sb="33" eb="34">
      <t>ガク</t>
    </rPh>
    <rPh sb="38" eb="39">
      <t>エン</t>
    </rPh>
    <phoneticPr fontId="1"/>
  </si>
  <si>
    <t>出向先事業主が出向労働者の賃金について、出向元事業主に補助した（する）額(円)(ｄ)</t>
    <phoneticPr fontId="1"/>
  </si>
  <si>
    <t>④のうち出向元事業主が負担した（する）額(円)（ｅ）</t>
    <phoneticPr fontId="1"/>
  </si>
  <si>
    <t>⑤のうち当該支給対象期において出向元事業主が出向労働者の賃金補填に充てた（充てる）額(円)(ｃ-ｅ)
　　支給対象
　　賃金補填額</t>
    <phoneticPr fontId="1"/>
  </si>
  <si>
    <t>・　⑧「当該支給対象期の実労働日数（日）」欄には、出向先事業所で勤務した日数（有給休暇を含む）を記載してください。出向元事業所において出向を行う前の原則１か月の所定労働日数の５分の１以上である必要があります。</t>
    <rPh sb="21" eb="22">
      <t>ラン</t>
    </rPh>
    <rPh sb="39" eb="41">
      <t>ユウキュウ</t>
    </rPh>
    <rPh sb="41" eb="43">
      <t>キュウカ</t>
    </rPh>
    <rPh sb="44" eb="45">
      <t>フク</t>
    </rPh>
    <rPh sb="96" eb="98">
      <t>ヒツヨウ</t>
    </rPh>
    <phoneticPr fontId="1"/>
  </si>
  <si>
    <t>(2)出向先事業所における1日当たりの就労時間
（各日の就労時間が異なる場合、最も頻度の多い時間数）</t>
    <phoneticPr fontId="1"/>
  </si>
  <si>
    <t>(1)１週間当たりの部分出向（出向先での勤務）の頻度
（各週の就労時間が異なる場合、最も頻度の多い就労日数）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</si>
</sst>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0_ "/>
    <numFmt numFmtId="178" formatCode="#,##0_);[Red]\(#,##0\)"/>
    <numFmt numFmtId="179" formatCode="[$-411]ggge&quot;年&quot;m&quot;月&quot;d&quot;日&quot;;@"/>
    <numFmt numFmtId="180" formatCode="#,##0&quot;円&quot;"/>
  </numFmts>
  <fonts count="25"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9"/>
      <color rgb="FFFF0000"/>
      <name val="ＭＳ 明朝"/>
      <family val="1"/>
      <charset val="128"/>
    </font>
    <font>
      <sz val="9"/>
      <name val="ＭＳ 明朝"/>
      <family val="1"/>
      <charset val="128"/>
    </font>
    <font>
      <sz val="8"/>
      <name val="ＭＳ 明朝"/>
      <family val="1"/>
      <charset val="128"/>
    </font>
    <font>
      <sz val="8"/>
      <color rgb="FFFF0000"/>
      <name val="ＭＳ 明朝"/>
      <family val="1"/>
      <charset val="128"/>
    </font>
    <font>
      <b/>
      <sz val="10"/>
      <name val="ＭＳ 明朝"/>
      <family val="1"/>
      <charset val="128"/>
    </font>
    <font>
      <sz val="11"/>
      <color theme="1"/>
      <name val="ＭＳ 明朝"/>
      <family val="1"/>
      <charset val="128"/>
    </font>
    <font>
      <sz val="18"/>
      <color theme="1"/>
      <name val="ＭＳ 明朝"/>
      <family val="1"/>
      <charset val="128"/>
    </font>
    <font>
      <sz val="6"/>
      <name val="游ゴシック"/>
      <family val="3"/>
      <charset val="128"/>
      <scheme val="minor"/>
    </font>
    <font>
      <sz val="16"/>
      <color theme="1"/>
      <name val="ＭＳ 明朝"/>
      <family val="1"/>
      <charset val="128"/>
    </font>
    <font>
      <sz val="11"/>
      <color rgb="FF000000"/>
      <name val="ＭＳ 明朝"/>
      <family val="1"/>
      <charset val="128"/>
    </font>
    <font>
      <sz val="12"/>
      <color theme="1"/>
      <name val="ＭＳ 明朝"/>
      <family val="1"/>
      <charset val="128"/>
    </font>
    <font>
      <sz val="10"/>
      <color theme="1"/>
      <name val="ＭＳ 明朝"/>
      <family val="1"/>
      <charset val="128"/>
    </font>
    <font>
      <b/>
      <sz val="10"/>
      <color theme="1"/>
      <name val="ＭＳ 明朝"/>
      <family val="1"/>
      <charset val="128"/>
    </font>
    <font>
      <sz val="9"/>
      <color theme="1"/>
      <name val="ＭＳ 明朝"/>
      <family val="1"/>
      <charset val="128"/>
    </font>
    <font>
      <sz val="14"/>
      <color theme="1"/>
      <name val="ＭＳ 明朝"/>
      <family val="1"/>
      <charset val="128"/>
    </font>
    <font>
      <b/>
      <sz val="14"/>
      <color theme="1"/>
      <name val="ＭＳ 明朝"/>
      <family val="1"/>
      <charset val="128"/>
    </font>
    <font>
      <sz val="12"/>
      <color rgb="FF000000"/>
      <name val="ＭＳ 明朝"/>
      <family val="1"/>
      <charset val="128"/>
    </font>
    <font>
      <sz val="7"/>
      <name val="ＭＳ 明朝"/>
      <family val="1"/>
      <charset val="128"/>
    </font>
    <font>
      <sz val="6"/>
      <name val="ＭＳ 明朝"/>
      <family val="1"/>
      <charset val="128"/>
    </font>
    <font>
      <b/>
      <sz val="6"/>
      <name val="ＭＳ 明朝"/>
      <family val="1"/>
      <charset val="128"/>
    </font>
    <font>
      <b/>
      <u/>
      <sz val="6"/>
      <name val="ＭＳ 明朝"/>
      <family val="1"/>
      <charset val="128"/>
    </font>
    <font>
      <strike/>
      <sz val="6"/>
      <name val="ＭＳ 明朝"/>
      <family val="1"/>
      <charset val="128"/>
    </font>
  </fonts>
  <fills count="9">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FFF9E7"/>
        <bgColor indexed="64"/>
      </patternFill>
    </fill>
  </fills>
  <borders count="47">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style="thin">
        <color indexed="64"/>
      </right>
      <top/>
      <bottom/>
      <diagonal/>
    </border>
    <border>
      <left style="thin">
        <color indexed="64"/>
      </left>
      <right style="thin">
        <color indexed="64"/>
      </right>
      <top/>
      <bottom style="double">
        <color indexed="64"/>
      </bottom>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auto="1"/>
      </right>
      <top style="thin">
        <color indexed="64"/>
      </top>
      <bottom/>
      <diagonal/>
    </border>
    <border>
      <left style="thin">
        <color indexed="64"/>
      </left>
      <right style="medium">
        <color auto="1"/>
      </right>
      <top/>
      <bottom/>
      <diagonal/>
    </border>
    <border>
      <left style="thin">
        <color indexed="64"/>
      </left>
      <right/>
      <top style="thin">
        <color indexed="64"/>
      </top>
      <bottom style="medium">
        <color indexed="64"/>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315">
    <xf numFmtId="0" fontId="0" fillId="0" borderId="0" xfId="0">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lignment vertical="center"/>
    </xf>
    <xf numFmtId="0" fontId="6" fillId="0" borderId="0" xfId="0" applyFont="1" applyFill="1">
      <alignment vertical="center"/>
    </xf>
    <xf numFmtId="0" fontId="5" fillId="0" borderId="0" xfId="0" applyFont="1" applyFill="1" applyBorder="1" applyAlignment="1">
      <alignment vertical="center"/>
    </xf>
    <xf numFmtId="0" fontId="4" fillId="0" borderId="0" xfId="0" applyFont="1" applyFill="1" applyAlignment="1">
      <alignment horizontal="left" vertical="center"/>
    </xf>
    <xf numFmtId="56" fontId="3" fillId="4" borderId="0" xfId="0" quotePrefix="1" applyNumberFormat="1" applyFont="1" applyFill="1" applyAlignment="1">
      <alignment horizontal="center" vertical="center"/>
    </xf>
    <xf numFmtId="0" fontId="3" fillId="4" borderId="0" xfId="0" applyFont="1" applyFill="1">
      <alignment vertical="center"/>
    </xf>
    <xf numFmtId="0" fontId="8" fillId="0" borderId="0" xfId="1" applyFont="1" applyProtection="1">
      <alignment vertical="center"/>
    </xf>
    <xf numFmtId="0" fontId="9" fillId="0" borderId="0" xfId="1" applyFont="1" applyProtection="1">
      <alignment vertical="center"/>
    </xf>
    <xf numFmtId="0" fontId="8" fillId="0" borderId="0" xfId="1" applyFont="1" applyFill="1" applyProtection="1">
      <alignment vertical="center"/>
    </xf>
    <xf numFmtId="0" fontId="9" fillId="0" borderId="0" xfId="1" applyFont="1" applyFill="1" applyProtection="1">
      <alignment vertical="center"/>
    </xf>
    <xf numFmtId="0" fontId="8" fillId="0" borderId="2" xfId="1" applyFont="1" applyFill="1" applyBorder="1" applyAlignment="1" applyProtection="1">
      <alignment horizontal="left" vertical="center"/>
    </xf>
    <xf numFmtId="0" fontId="11" fillId="0" borderId="0" xfId="1" applyFont="1" applyProtection="1">
      <alignment vertical="center"/>
    </xf>
    <xf numFmtId="0" fontId="8" fillId="0" borderId="0" xfId="1" applyFont="1" applyBorder="1" applyAlignment="1" applyProtection="1">
      <alignment horizontal="center" vertical="center"/>
    </xf>
    <xf numFmtId="0" fontId="8" fillId="0" borderId="3" xfId="1" applyFont="1" applyBorder="1" applyAlignment="1" applyProtection="1">
      <alignment horizontal="center" vertical="center"/>
    </xf>
    <xf numFmtId="0" fontId="8" fillId="0" borderId="0" xfId="1" applyFont="1" applyBorder="1" applyAlignment="1" applyProtection="1">
      <alignment vertical="center" wrapText="1"/>
    </xf>
    <xf numFmtId="0" fontId="14" fillId="0" borderId="0" xfId="1" applyFont="1" applyProtection="1">
      <alignment vertical="center"/>
    </xf>
    <xf numFmtId="0" fontId="16" fillId="0" borderId="0" xfId="1" applyFont="1" applyProtection="1">
      <alignment vertical="center"/>
    </xf>
    <xf numFmtId="0" fontId="16" fillId="0" borderId="0" xfId="1" applyFont="1" applyFill="1" applyProtection="1">
      <alignment vertical="center"/>
    </xf>
    <xf numFmtId="0" fontId="16" fillId="0" borderId="0" xfId="1" applyFont="1" applyAlignment="1" applyProtection="1">
      <alignment horizontal="center" vertical="center"/>
    </xf>
    <xf numFmtId="0" fontId="16" fillId="0" borderId="0" xfId="1" applyFont="1" applyFill="1" applyAlignment="1" applyProtection="1">
      <alignment horizontal="right" vertical="center"/>
    </xf>
    <xf numFmtId="0" fontId="16" fillId="0" borderId="0" xfId="1" applyFont="1" applyFill="1" applyAlignment="1" applyProtection="1">
      <alignment horizontal="center" vertical="center"/>
    </xf>
    <xf numFmtId="0" fontId="16" fillId="0" borderId="2" xfId="1" applyFont="1" applyFill="1" applyBorder="1" applyAlignment="1" applyProtection="1">
      <alignment horizontal="left" vertical="center"/>
    </xf>
    <xf numFmtId="0" fontId="16" fillId="0" borderId="3" xfId="1" applyFont="1" applyBorder="1" applyProtection="1">
      <alignment vertical="center"/>
    </xf>
    <xf numFmtId="0" fontId="16" fillId="0" borderId="17" xfId="1" applyFont="1" applyBorder="1" applyAlignment="1" applyProtection="1">
      <alignment horizontal="center" vertical="center"/>
    </xf>
    <xf numFmtId="0" fontId="16" fillId="0" borderId="0" xfId="1" applyFont="1" applyBorder="1" applyAlignment="1" applyProtection="1">
      <alignment vertical="top"/>
    </xf>
    <xf numFmtId="0" fontId="16" fillId="0" borderId="0" xfId="1" applyFont="1" applyFill="1" applyBorder="1" applyAlignment="1" applyProtection="1">
      <alignment vertical="top"/>
    </xf>
    <xf numFmtId="0" fontId="16" fillId="0" borderId="3" xfId="1" applyFont="1" applyBorder="1" applyAlignment="1" applyProtection="1">
      <alignment horizontal="center" vertical="center" wrapText="1"/>
    </xf>
    <xf numFmtId="0" fontId="16" fillId="0" borderId="0" xfId="1" applyFont="1" applyAlignment="1" applyProtection="1">
      <alignment vertical="center" wrapText="1"/>
    </xf>
    <xf numFmtId="0" fontId="16" fillId="0" borderId="0" xfId="1" applyFont="1" applyFill="1" applyAlignment="1" applyProtection="1">
      <alignment vertical="center"/>
      <protection locked="0"/>
    </xf>
    <xf numFmtId="0" fontId="16" fillId="0" borderId="0" xfId="1" applyFont="1" applyFill="1" applyBorder="1" applyAlignment="1" applyProtection="1">
      <alignment vertical="center"/>
      <protection locked="0"/>
    </xf>
    <xf numFmtId="0" fontId="16" fillId="6" borderId="0" xfId="1" applyFont="1" applyFill="1" applyBorder="1" applyAlignment="1" applyProtection="1">
      <alignment horizontal="center" vertical="center" wrapText="1"/>
    </xf>
    <xf numFmtId="0" fontId="16" fillId="0" borderId="0" xfId="1" applyFont="1" applyAlignment="1" applyProtection="1">
      <alignment horizontal="left" vertical="center"/>
    </xf>
    <xf numFmtId="0" fontId="16" fillId="0" borderId="0" xfId="1" applyFont="1" applyBorder="1" applyAlignment="1" applyProtection="1">
      <alignment horizontal="left" vertical="center" wrapText="1"/>
    </xf>
    <xf numFmtId="0" fontId="16" fillId="0" borderId="0" xfId="1" applyFont="1" applyFill="1" applyBorder="1" applyAlignment="1" applyProtection="1">
      <alignment horizontal="left" vertical="center" wrapText="1"/>
    </xf>
    <xf numFmtId="0" fontId="16" fillId="7" borderId="0" xfId="1" applyFont="1" applyFill="1" applyBorder="1" applyAlignment="1" applyProtection="1">
      <alignment horizontal="left" vertical="center" wrapText="1"/>
    </xf>
    <xf numFmtId="0" fontId="16" fillId="0" borderId="0" xfId="1" applyFont="1" applyBorder="1" applyAlignment="1" applyProtection="1">
      <alignment horizontal="left" vertical="center"/>
    </xf>
    <xf numFmtId="0" fontId="14" fillId="0" borderId="0" xfId="1" applyFont="1" applyBorder="1" applyAlignment="1" applyProtection="1">
      <alignment horizontal="right" vertical="center"/>
    </xf>
    <xf numFmtId="0" fontId="14" fillId="5" borderId="0" xfId="1" applyFont="1" applyFill="1" applyBorder="1" applyAlignment="1" applyProtection="1">
      <alignment vertical="center"/>
      <protection locked="0"/>
    </xf>
    <xf numFmtId="0" fontId="14" fillId="0" borderId="0" xfId="1" applyFont="1" applyBorder="1" applyAlignment="1" applyProtection="1">
      <alignment vertical="center"/>
    </xf>
    <xf numFmtId="0" fontId="9" fillId="0" borderId="0" xfId="1" applyFont="1" applyFill="1" applyAlignment="1" applyProtection="1">
      <alignment horizontal="right" vertical="center"/>
    </xf>
    <xf numFmtId="0" fontId="11" fillId="0" borderId="3" xfId="1" applyFont="1" applyBorder="1" applyProtection="1">
      <alignment vertical="center"/>
    </xf>
    <xf numFmtId="0" fontId="11" fillId="0" borderId="0" xfId="1" applyFont="1" applyBorder="1" applyProtection="1">
      <alignment vertical="center"/>
    </xf>
    <xf numFmtId="0" fontId="11" fillId="0" borderId="1" xfId="1" applyFont="1" applyBorder="1" applyAlignment="1" applyProtection="1">
      <alignment vertical="top" wrapText="1"/>
    </xf>
    <xf numFmtId="0" fontId="11" fillId="0" borderId="1" xfId="1" applyFont="1" applyFill="1" applyBorder="1" applyAlignment="1" applyProtection="1">
      <alignment vertical="top" wrapText="1"/>
    </xf>
    <xf numFmtId="0" fontId="8" fillId="0" borderId="0" xfId="1" applyFont="1" applyBorder="1" applyAlignment="1" applyProtection="1">
      <alignment horizontal="left" vertical="center" wrapText="1"/>
    </xf>
    <xf numFmtId="0" fontId="13" fillId="0" borderId="0" xfId="1" applyFont="1" applyProtection="1">
      <alignment vertical="center"/>
    </xf>
    <xf numFmtId="0" fontId="13" fillId="0" borderId="0" xfId="1" applyFont="1" applyFill="1" applyProtection="1">
      <alignment vertical="center"/>
    </xf>
    <xf numFmtId="0" fontId="19" fillId="0" borderId="0" xfId="1" applyFont="1" applyProtection="1">
      <alignment vertical="center"/>
    </xf>
    <xf numFmtId="0" fontId="5" fillId="0" borderId="0" xfId="0" applyFont="1" applyFill="1" applyAlignment="1">
      <alignment horizontal="right" vertical="center"/>
    </xf>
    <xf numFmtId="0" fontId="5" fillId="2" borderId="7" xfId="0" applyFont="1" applyFill="1" applyBorder="1" applyAlignment="1" applyProtection="1">
      <alignment horizontal="center" vertical="center"/>
      <protection locked="0"/>
    </xf>
    <xf numFmtId="0" fontId="20" fillId="0" borderId="3" xfId="1" applyFont="1" applyBorder="1" applyAlignment="1" applyProtection="1">
      <alignment horizontal="justify" vertical="center" wrapText="1"/>
    </xf>
    <xf numFmtId="0" fontId="20" fillId="0" borderId="3" xfId="1" applyFont="1" applyFill="1" applyBorder="1" applyAlignment="1" applyProtection="1">
      <alignment horizontal="center" vertical="center" wrapText="1"/>
    </xf>
    <xf numFmtId="0" fontId="12" fillId="0" borderId="0" xfId="1" applyFont="1" applyAlignment="1" applyProtection="1">
      <alignment vertical="center" wrapText="1"/>
    </xf>
    <xf numFmtId="0" fontId="12" fillId="0" borderId="0" xfId="1" applyFont="1" applyAlignment="1" applyProtection="1">
      <alignment vertical="center"/>
    </xf>
    <xf numFmtId="0" fontId="13" fillId="0" borderId="0" xfId="1" applyFont="1" applyAlignment="1" applyProtection="1">
      <alignment vertical="center"/>
    </xf>
    <xf numFmtId="0" fontId="8" fillId="0" borderId="0" xfId="1" applyFont="1" applyAlignment="1" applyProtection="1">
      <alignment vertical="center"/>
    </xf>
    <xf numFmtId="0" fontId="19" fillId="0" borderId="0" xfId="1" applyFont="1" applyAlignment="1" applyProtection="1">
      <alignment vertical="center"/>
    </xf>
    <xf numFmtId="0" fontId="8" fillId="0" borderId="0" xfId="1" applyFont="1" applyFill="1" applyBorder="1" applyAlignment="1" applyProtection="1">
      <alignment vertical="center"/>
    </xf>
    <xf numFmtId="0" fontId="20" fillId="0" borderId="3" xfId="1" applyFont="1" applyBorder="1" applyAlignment="1" applyProtection="1">
      <alignment horizontal="center" vertical="center" wrapText="1"/>
    </xf>
    <xf numFmtId="0" fontId="20" fillId="0" borderId="28" xfId="1" applyFont="1" applyBorder="1" applyAlignment="1" applyProtection="1">
      <alignment horizontal="center" vertical="center" wrapText="1"/>
    </xf>
    <xf numFmtId="0" fontId="20" fillId="0" borderId="29" xfId="1" applyFont="1" applyBorder="1" applyAlignment="1" applyProtection="1">
      <alignment horizontal="justify" vertical="center" wrapText="1"/>
    </xf>
    <xf numFmtId="0" fontId="20" fillId="0" borderId="30" xfId="0" applyFont="1" applyFill="1" applyBorder="1" applyAlignment="1">
      <alignment horizontal="center" vertical="center" wrapText="1"/>
    </xf>
    <xf numFmtId="0" fontId="20" fillId="0" borderId="32" xfId="0" applyFont="1" applyFill="1" applyBorder="1" applyAlignment="1">
      <alignment horizontal="center" vertical="center" wrapText="1"/>
    </xf>
    <xf numFmtId="0" fontId="3" fillId="0" borderId="0" xfId="0" applyNumberFormat="1" applyFont="1" applyFill="1">
      <alignment vertical="center"/>
    </xf>
    <xf numFmtId="0" fontId="5" fillId="0" borderId="0" xfId="0" applyFont="1" applyFill="1" applyBorder="1">
      <alignment vertical="center"/>
    </xf>
    <xf numFmtId="0" fontId="4" fillId="0" borderId="0" xfId="0" applyFont="1" applyFill="1" applyBorder="1">
      <alignment vertical="center"/>
    </xf>
    <xf numFmtId="0" fontId="5" fillId="0" borderId="41" xfId="0" applyFont="1" applyFill="1" applyBorder="1">
      <alignment vertical="center"/>
    </xf>
    <xf numFmtId="0" fontId="20" fillId="0" borderId="7" xfId="0" applyFont="1" applyFill="1" applyBorder="1" applyAlignment="1">
      <alignment horizontal="center" vertical="center" shrinkToFit="1"/>
    </xf>
    <xf numFmtId="58" fontId="4" fillId="0" borderId="0" xfId="0" applyNumberFormat="1" applyFont="1" applyFill="1" applyAlignment="1" applyProtection="1">
      <alignment horizontal="center" vertical="center" shrinkToFit="1"/>
      <protection locked="0"/>
    </xf>
    <xf numFmtId="0" fontId="20" fillId="0" borderId="43"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4" fillId="0" borderId="0" xfId="0" applyFont="1" applyFill="1" applyBorder="1" applyAlignment="1">
      <alignment horizontal="center" vertical="center"/>
    </xf>
    <xf numFmtId="0" fontId="11" fillId="0" borderId="0" xfId="1" applyFont="1" applyBorder="1" applyAlignment="1" applyProtection="1">
      <alignment vertical="top" wrapText="1"/>
    </xf>
    <xf numFmtId="0" fontId="11" fillId="0" borderId="0" xfId="1" applyFont="1" applyFill="1" applyBorder="1" applyAlignment="1" applyProtection="1">
      <alignment vertical="top" wrapText="1"/>
    </xf>
    <xf numFmtId="0" fontId="20" fillId="0" borderId="3" xfId="1" applyFont="1" applyBorder="1" applyAlignment="1" applyProtection="1">
      <alignment horizontal="center" vertical="center" wrapText="1"/>
    </xf>
    <xf numFmtId="0" fontId="20" fillId="0" borderId="11" xfId="0" applyFont="1" applyFill="1" applyBorder="1" applyAlignment="1">
      <alignment horizontal="center" vertical="center" wrapText="1"/>
    </xf>
    <xf numFmtId="0" fontId="20" fillId="0" borderId="32" xfId="0" applyFont="1" applyFill="1" applyBorder="1" applyAlignment="1">
      <alignment horizontal="center" vertical="center" wrapText="1"/>
    </xf>
    <xf numFmtId="0" fontId="5" fillId="0" borderId="7" xfId="0" applyFont="1" applyFill="1" applyBorder="1" applyAlignment="1">
      <alignment horizontal="center" vertical="center" shrinkToFit="1"/>
    </xf>
    <xf numFmtId="0" fontId="21" fillId="0" borderId="0" xfId="0" applyFont="1">
      <alignment vertical="center"/>
    </xf>
    <xf numFmtId="0" fontId="21" fillId="0" borderId="0" xfId="0" applyFont="1" applyAlignment="1">
      <alignment horizontal="center" vertical="center"/>
    </xf>
    <xf numFmtId="0" fontId="21" fillId="0" borderId="0" xfId="0" applyFont="1" applyAlignment="1">
      <alignment vertical="center" wrapText="1"/>
    </xf>
    <xf numFmtId="38" fontId="22" fillId="0" borderId="0" xfId="0" applyNumberFormat="1" applyFont="1">
      <alignment vertical="center"/>
    </xf>
    <xf numFmtId="0" fontId="21" fillId="0" borderId="0" xfId="0" applyFont="1" applyAlignment="1">
      <alignment horizontal="left" vertical="center"/>
    </xf>
    <xf numFmtId="0" fontId="21" fillId="0" borderId="0" xfId="0" applyFont="1" applyAlignment="1">
      <alignment horizontal="left" vertical="center" wrapText="1"/>
    </xf>
    <xf numFmtId="0" fontId="22" fillId="0" borderId="0" xfId="0" applyFont="1">
      <alignment vertical="center"/>
    </xf>
    <xf numFmtId="0" fontId="24" fillId="0" borderId="0" xfId="0" applyFont="1">
      <alignment vertical="center"/>
    </xf>
    <xf numFmtId="0" fontId="21" fillId="0" borderId="0" xfId="0" applyFont="1" applyAlignment="1">
      <alignment horizontal="right" vertical="center"/>
    </xf>
    <xf numFmtId="0" fontId="21" fillId="0" borderId="0" xfId="0" applyFont="1" applyAlignment="1">
      <alignment horizontal="center" vertical="center" wrapText="1"/>
    </xf>
    <xf numFmtId="0" fontId="21" fillId="0" borderId="0" xfId="0" applyFont="1" applyAlignment="1">
      <alignment vertical="center"/>
    </xf>
    <xf numFmtId="0" fontId="21" fillId="0" borderId="0" xfId="0" applyFont="1" applyAlignment="1">
      <alignment horizontal="center" vertical="center"/>
    </xf>
    <xf numFmtId="0" fontId="21" fillId="0" borderId="0" xfId="0" applyFont="1" applyAlignment="1">
      <alignment horizontal="center" vertical="center" wrapText="1"/>
    </xf>
    <xf numFmtId="0" fontId="20" fillId="0" borderId="3" xfId="1" applyFont="1" applyBorder="1" applyAlignment="1" applyProtection="1">
      <alignment horizontal="center" vertical="center" wrapText="1"/>
    </xf>
    <xf numFmtId="0" fontId="20" fillId="0" borderId="11" xfId="0" applyFont="1" applyFill="1" applyBorder="1" applyAlignment="1">
      <alignment horizontal="center" vertical="center" wrapText="1"/>
    </xf>
    <xf numFmtId="0" fontId="20" fillId="0" borderId="32" xfId="0" applyFont="1" applyFill="1" applyBorder="1" applyAlignment="1">
      <alignment horizontal="center" vertical="center" wrapText="1"/>
    </xf>
    <xf numFmtId="0" fontId="5" fillId="0" borderId="12" xfId="0" applyFont="1" applyFill="1" applyBorder="1" applyAlignment="1">
      <alignment horizontal="right" vertical="center"/>
    </xf>
    <xf numFmtId="0" fontId="5" fillId="0" borderId="38" xfId="0" applyFont="1" applyFill="1" applyBorder="1" applyAlignment="1">
      <alignment horizontal="right" vertical="center"/>
    </xf>
    <xf numFmtId="0" fontId="5" fillId="8" borderId="11" xfId="0" applyFont="1" applyFill="1" applyBorder="1" applyAlignment="1" applyProtection="1">
      <alignment horizontal="right" vertical="center"/>
      <protection locked="0"/>
    </xf>
    <xf numFmtId="0" fontId="5" fillId="8" borderId="37" xfId="0" applyFont="1" applyFill="1" applyBorder="1" applyAlignment="1" applyProtection="1">
      <alignment horizontal="right" vertical="center"/>
      <protection locked="0"/>
    </xf>
    <xf numFmtId="0" fontId="21" fillId="0" borderId="0" xfId="0" applyFont="1" applyBorder="1" applyAlignment="1">
      <alignment vertical="center"/>
    </xf>
    <xf numFmtId="177" fontId="5" fillId="3" borderId="7" xfId="0" applyNumberFormat="1" applyFont="1" applyFill="1" applyBorder="1" applyAlignment="1" applyProtection="1">
      <alignment horizontal="center" vertical="center" shrinkToFit="1"/>
    </xf>
    <xf numFmtId="0" fontId="16" fillId="0" borderId="0" xfId="1" applyFont="1" applyAlignment="1">
      <alignment horizontal="right" vertical="center"/>
    </xf>
    <xf numFmtId="0" fontId="16" fillId="2" borderId="0" xfId="1" applyFont="1" applyFill="1" applyAlignment="1">
      <alignment horizontal="center" vertical="center"/>
    </xf>
    <xf numFmtId="0" fontId="16" fillId="0" borderId="0" xfId="1" applyFont="1" applyAlignment="1">
      <alignment horizontal="center" vertical="center"/>
    </xf>
    <xf numFmtId="0" fontId="16" fillId="0" borderId="0" xfId="1" applyFont="1">
      <alignment vertical="center"/>
    </xf>
    <xf numFmtId="0" fontId="16" fillId="2" borderId="0" xfId="1" applyFont="1" applyFill="1" applyAlignment="1" applyProtection="1">
      <alignment horizontal="center" vertical="center"/>
      <protection locked="0"/>
    </xf>
    <xf numFmtId="179" fontId="16" fillId="2" borderId="3" xfId="1" applyNumberFormat="1" applyFont="1" applyFill="1" applyBorder="1" applyAlignment="1" applyProtection="1">
      <alignment horizontal="center" vertical="center"/>
      <protection locked="0"/>
    </xf>
    <xf numFmtId="49" fontId="16" fillId="2" borderId="3" xfId="1" applyNumberFormat="1" applyFont="1" applyFill="1" applyBorder="1" applyAlignment="1" applyProtection="1">
      <alignment horizontal="center" vertical="center" wrapText="1"/>
      <protection locked="0"/>
    </xf>
    <xf numFmtId="180" fontId="16" fillId="2" borderId="3" xfId="2" applyNumberFormat="1" applyFont="1" applyFill="1" applyBorder="1" applyAlignment="1" applyProtection="1">
      <alignment horizontal="center" vertical="center"/>
      <protection locked="0"/>
    </xf>
    <xf numFmtId="179" fontId="16" fillId="2" borderId="3" xfId="2" applyNumberFormat="1" applyFont="1" applyFill="1" applyBorder="1" applyAlignment="1" applyProtection="1">
      <alignment horizontal="center" vertical="center"/>
      <protection locked="0"/>
    </xf>
    <xf numFmtId="0" fontId="16" fillId="0" borderId="3" xfId="1" applyFont="1" applyBorder="1" applyAlignment="1" applyProtection="1">
      <alignment horizontal="center" vertical="center"/>
    </xf>
    <xf numFmtId="0" fontId="16" fillId="2" borderId="3" xfId="1" applyFont="1" applyFill="1" applyBorder="1" applyAlignment="1" applyProtection="1">
      <alignment horizontal="center" vertical="center"/>
      <protection locked="0"/>
    </xf>
    <xf numFmtId="49" fontId="16" fillId="2" borderId="3" xfId="1" applyNumberFormat="1" applyFont="1" applyFill="1" applyBorder="1" applyAlignment="1" applyProtection="1">
      <alignment horizontal="center" vertical="center"/>
      <protection locked="0"/>
    </xf>
    <xf numFmtId="179" fontId="13" fillId="2" borderId="8" xfId="0" applyNumberFormat="1" applyFont="1" applyFill="1" applyBorder="1" applyAlignment="1" applyProtection="1">
      <alignment horizontal="center" vertical="center"/>
      <protection locked="0"/>
    </xf>
    <xf numFmtId="179" fontId="13" fillId="2" borderId="9" xfId="0" applyNumberFormat="1" applyFont="1" applyFill="1" applyBorder="1" applyAlignment="1" applyProtection="1">
      <alignment horizontal="center" vertical="center"/>
      <protection locked="0"/>
    </xf>
    <xf numFmtId="179" fontId="13" fillId="2" borderId="11" xfId="0" applyNumberFormat="1" applyFont="1" applyFill="1" applyBorder="1" applyAlignment="1" applyProtection="1">
      <alignment horizontal="center" vertical="center"/>
      <protection locked="0"/>
    </xf>
    <xf numFmtId="179" fontId="13" fillId="2" borderId="12" xfId="0" applyNumberFormat="1" applyFont="1" applyFill="1" applyBorder="1" applyAlignment="1" applyProtection="1">
      <alignment horizontal="center" vertical="center"/>
      <protection locked="0"/>
    </xf>
    <xf numFmtId="0" fontId="16" fillId="0" borderId="8" xfId="1" applyFont="1" applyBorder="1" applyAlignment="1" applyProtection="1">
      <alignment horizontal="left" vertical="center" wrapText="1"/>
    </xf>
    <xf numFmtId="0" fontId="16" fillId="0" borderId="1" xfId="1" applyFont="1" applyBorder="1" applyAlignment="1" applyProtection="1">
      <alignment horizontal="left" vertical="center" wrapText="1"/>
    </xf>
    <xf numFmtId="0" fontId="16" fillId="0" borderId="3" xfId="1" applyFont="1" applyBorder="1" applyAlignment="1" applyProtection="1">
      <alignment horizontal="left" vertical="center" wrapText="1"/>
    </xf>
    <xf numFmtId="0" fontId="16" fillId="0" borderId="3" xfId="1" applyNumberFormat="1" applyFont="1" applyBorder="1" applyAlignment="1" applyProtection="1">
      <alignment horizontal="center" vertical="center"/>
    </xf>
    <xf numFmtId="0" fontId="16" fillId="0" borderId="8" xfId="1" applyFont="1" applyBorder="1" applyAlignment="1" applyProtection="1">
      <alignment horizontal="center" vertical="center" wrapText="1"/>
    </xf>
    <xf numFmtId="0" fontId="16" fillId="0" borderId="1" xfId="1" applyFont="1" applyBorder="1" applyAlignment="1" applyProtection="1">
      <alignment horizontal="center" vertical="center" wrapText="1"/>
    </xf>
    <xf numFmtId="0" fontId="16" fillId="0" borderId="8" xfId="0" applyFont="1" applyBorder="1" applyAlignment="1" applyProtection="1">
      <alignment horizontal="left" vertical="center" wrapText="1"/>
    </xf>
    <xf numFmtId="0" fontId="16" fillId="0" borderId="1" xfId="0" applyFont="1" applyBorder="1" applyAlignment="1" applyProtection="1">
      <alignment horizontal="left" vertical="center" wrapText="1"/>
    </xf>
    <xf numFmtId="0" fontId="13" fillId="0" borderId="0" xfId="1" applyFont="1" applyAlignment="1" applyProtection="1">
      <alignment horizontal="left" vertical="top" wrapText="1"/>
    </xf>
    <xf numFmtId="0" fontId="13" fillId="0" borderId="0" xfId="1" applyFont="1" applyAlignment="1" applyProtection="1">
      <alignment horizontal="left" vertical="top"/>
    </xf>
    <xf numFmtId="0" fontId="16" fillId="0" borderId="9" xfId="1" applyFont="1" applyBorder="1" applyAlignment="1" applyProtection="1">
      <alignment horizontal="left" vertical="center" wrapText="1"/>
    </xf>
    <xf numFmtId="0" fontId="16" fillId="0" borderId="11" xfId="1" applyFont="1" applyBorder="1" applyAlignment="1" applyProtection="1">
      <alignment horizontal="left" vertical="center" wrapText="1"/>
    </xf>
    <xf numFmtId="0" fontId="16" fillId="0" borderId="2" xfId="1" applyFont="1" applyBorder="1" applyAlignment="1" applyProtection="1">
      <alignment horizontal="left" vertical="center" wrapText="1"/>
    </xf>
    <xf numFmtId="0" fontId="16" fillId="0" borderId="12" xfId="1" applyFont="1" applyBorder="1" applyAlignment="1" applyProtection="1">
      <alignment horizontal="left" vertical="center" wrapText="1"/>
    </xf>
    <xf numFmtId="0" fontId="0" fillId="0" borderId="1" xfId="0" applyBorder="1" applyAlignment="1">
      <alignment horizontal="left" vertical="center" wrapText="1"/>
    </xf>
    <xf numFmtId="0" fontId="0" fillId="0" borderId="9" xfId="0" applyBorder="1" applyAlignment="1">
      <alignment horizontal="left" vertical="center" wrapText="1"/>
    </xf>
    <xf numFmtId="0" fontId="0" fillId="0" borderId="11" xfId="0" applyBorder="1" applyAlignment="1">
      <alignment horizontal="left" vertical="center" wrapText="1"/>
    </xf>
    <xf numFmtId="0" fontId="0" fillId="0" borderId="2" xfId="0" applyBorder="1" applyAlignment="1">
      <alignment horizontal="left" vertical="center" wrapText="1"/>
    </xf>
    <xf numFmtId="0" fontId="0" fillId="0" borderId="12" xfId="0" applyBorder="1" applyAlignment="1">
      <alignment horizontal="left" vertical="center" wrapText="1"/>
    </xf>
    <xf numFmtId="0" fontId="16" fillId="0" borderId="3" xfId="1" applyFont="1" applyBorder="1" applyAlignment="1" applyProtection="1">
      <alignment horizontal="center" vertical="center" wrapText="1"/>
    </xf>
    <xf numFmtId="179" fontId="16" fillId="2" borderId="0" xfId="1" applyNumberFormat="1" applyFont="1" applyFill="1" applyAlignment="1" applyProtection="1">
      <alignment horizontal="center" vertical="center"/>
      <protection locked="0"/>
    </xf>
    <xf numFmtId="0" fontId="16" fillId="0" borderId="0" xfId="1" applyFont="1" applyAlignment="1" applyProtection="1">
      <alignment horizontal="center" vertical="center"/>
    </xf>
    <xf numFmtId="0" fontId="16" fillId="2" borderId="0" xfId="1" applyFont="1" applyFill="1" applyAlignment="1" applyProtection="1">
      <alignment horizontal="left" vertical="center"/>
      <protection locked="0"/>
    </xf>
    <xf numFmtId="0" fontId="16" fillId="2" borderId="0" xfId="1" applyFont="1" applyFill="1" applyBorder="1" applyAlignment="1" applyProtection="1">
      <alignment horizontal="left" vertical="center"/>
      <protection locked="0"/>
    </xf>
    <xf numFmtId="0" fontId="14" fillId="5" borderId="0" xfId="1" applyFont="1" applyFill="1" applyBorder="1" applyAlignment="1" applyProtection="1">
      <alignment horizontal="center" vertical="center"/>
      <protection locked="0"/>
    </xf>
    <xf numFmtId="0" fontId="16" fillId="0" borderId="0" xfId="1" applyFont="1" applyBorder="1" applyAlignment="1" applyProtection="1">
      <alignment horizontal="left" vertical="center"/>
    </xf>
    <xf numFmtId="0" fontId="16" fillId="0" borderId="18" xfId="1" applyFont="1" applyBorder="1" applyAlignment="1" applyProtection="1">
      <alignment horizontal="center" vertical="center"/>
    </xf>
    <xf numFmtId="180" fontId="16" fillId="6" borderId="5" xfId="1" applyNumberFormat="1" applyFont="1" applyFill="1" applyBorder="1" applyAlignment="1" applyProtection="1">
      <alignment horizontal="center" vertical="center"/>
    </xf>
    <xf numFmtId="38" fontId="16" fillId="0" borderId="19" xfId="1" applyNumberFormat="1" applyFont="1" applyBorder="1" applyAlignment="1" applyProtection="1">
      <alignment horizontal="center" vertical="center"/>
    </xf>
    <xf numFmtId="38" fontId="16" fillId="0" borderId="20" xfId="1" applyNumberFormat="1" applyFont="1" applyBorder="1" applyAlignment="1" applyProtection="1">
      <alignment horizontal="center" vertical="center"/>
    </xf>
    <xf numFmtId="180" fontId="16" fillId="2" borderId="8" xfId="2" applyNumberFormat="1" applyFont="1" applyFill="1" applyBorder="1" applyAlignment="1" applyProtection="1">
      <alignment horizontal="center" vertical="center"/>
      <protection locked="0"/>
    </xf>
    <xf numFmtId="180" fontId="16" fillId="2" borderId="9" xfId="2" applyNumberFormat="1" applyFont="1" applyFill="1" applyBorder="1" applyAlignment="1" applyProtection="1">
      <alignment horizontal="center" vertical="center"/>
      <protection locked="0"/>
    </xf>
    <xf numFmtId="180" fontId="16" fillId="2" borderId="11" xfId="2" applyNumberFormat="1" applyFont="1" applyFill="1" applyBorder="1" applyAlignment="1" applyProtection="1">
      <alignment horizontal="center" vertical="center"/>
      <protection locked="0"/>
    </xf>
    <xf numFmtId="180" fontId="16" fillId="2" borderId="12" xfId="2" applyNumberFormat="1" applyFont="1" applyFill="1" applyBorder="1" applyAlignment="1" applyProtection="1">
      <alignment horizontal="center" vertical="center"/>
      <protection locked="0"/>
    </xf>
    <xf numFmtId="179" fontId="16" fillId="2" borderId="8" xfId="2" applyNumberFormat="1" applyFont="1" applyFill="1" applyBorder="1" applyAlignment="1" applyProtection="1">
      <alignment horizontal="center" vertical="center"/>
      <protection locked="0"/>
    </xf>
    <xf numFmtId="179" fontId="16" fillId="2" borderId="9" xfId="2" applyNumberFormat="1" applyFont="1" applyFill="1" applyBorder="1" applyAlignment="1" applyProtection="1">
      <alignment horizontal="center" vertical="center"/>
      <protection locked="0"/>
    </xf>
    <xf numFmtId="179" fontId="16" fillId="2" borderId="11" xfId="2" applyNumberFormat="1" applyFont="1" applyFill="1" applyBorder="1" applyAlignment="1" applyProtection="1">
      <alignment horizontal="center" vertical="center"/>
      <protection locked="0"/>
    </xf>
    <xf numFmtId="179" fontId="16" fillId="2" borderId="12" xfId="2" applyNumberFormat="1" applyFont="1" applyFill="1" applyBorder="1" applyAlignment="1" applyProtection="1">
      <alignment horizontal="center" vertical="center"/>
      <protection locked="0"/>
    </xf>
    <xf numFmtId="0" fontId="15" fillId="0" borderId="0" xfId="1" applyFont="1" applyAlignment="1" applyProtection="1">
      <alignment horizontal="center" vertical="center"/>
    </xf>
    <xf numFmtId="0" fontId="14" fillId="0" borderId="0" xfId="1" applyFont="1" applyAlignment="1" applyProtection="1">
      <alignment horizontal="center" vertical="center"/>
    </xf>
    <xf numFmtId="0" fontId="16" fillId="0" borderId="18" xfId="1" applyFont="1" applyFill="1" applyBorder="1" applyAlignment="1" applyProtection="1">
      <alignment horizontal="center" vertical="center"/>
    </xf>
    <xf numFmtId="180" fontId="16" fillId="2" borderId="15" xfId="2" applyNumberFormat="1" applyFont="1" applyFill="1" applyBorder="1" applyAlignment="1" applyProtection="1">
      <alignment horizontal="center" vertical="center"/>
      <protection locked="0"/>
    </xf>
    <xf numFmtId="180" fontId="16" fillId="2" borderId="16" xfId="2" applyNumberFormat="1" applyFont="1" applyFill="1" applyBorder="1" applyAlignment="1" applyProtection="1">
      <alignment horizontal="center" vertical="center"/>
      <protection locked="0"/>
    </xf>
    <xf numFmtId="179" fontId="16" fillId="2" borderId="15" xfId="2" applyNumberFormat="1" applyFont="1" applyFill="1" applyBorder="1" applyAlignment="1" applyProtection="1">
      <alignment horizontal="center" vertical="center"/>
      <protection locked="0"/>
    </xf>
    <xf numFmtId="179" fontId="16" fillId="2" borderId="16" xfId="2" applyNumberFormat="1" applyFont="1" applyFill="1" applyBorder="1" applyAlignment="1" applyProtection="1">
      <alignment horizontal="center" vertical="center"/>
      <protection locked="0"/>
    </xf>
    <xf numFmtId="0" fontId="16" fillId="0" borderId="13" xfId="1" applyFont="1" applyBorder="1" applyAlignment="1" applyProtection="1">
      <alignment horizontal="center" vertical="center"/>
    </xf>
    <xf numFmtId="0" fontId="16" fillId="0" borderId="14" xfId="1" applyFont="1" applyBorder="1" applyAlignment="1" applyProtection="1">
      <alignment horizontal="center" vertical="center"/>
    </xf>
    <xf numFmtId="0" fontId="16" fillId="2" borderId="8" xfId="1" applyFont="1" applyFill="1" applyBorder="1" applyAlignment="1" applyProtection="1">
      <alignment horizontal="center" vertical="center"/>
      <protection locked="0"/>
    </xf>
    <xf numFmtId="0" fontId="16" fillId="2" borderId="9" xfId="1" applyFont="1" applyFill="1" applyBorder="1" applyAlignment="1" applyProtection="1">
      <alignment horizontal="center" vertical="center"/>
      <protection locked="0"/>
    </xf>
    <xf numFmtId="0" fontId="16" fillId="2" borderId="15" xfId="1" applyFont="1" applyFill="1" applyBorder="1" applyAlignment="1" applyProtection="1">
      <alignment horizontal="center" vertical="center"/>
      <protection locked="0"/>
    </xf>
    <xf numFmtId="0" fontId="16" fillId="2" borderId="16" xfId="1" applyFont="1" applyFill="1" applyBorder="1" applyAlignment="1" applyProtection="1">
      <alignment horizontal="center" vertical="center"/>
      <protection locked="0"/>
    </xf>
    <xf numFmtId="49" fontId="16" fillId="2" borderId="8" xfId="1" applyNumberFormat="1" applyFont="1" applyFill="1" applyBorder="1" applyAlignment="1" applyProtection="1">
      <alignment horizontal="center" vertical="center"/>
      <protection locked="0"/>
    </xf>
    <xf numFmtId="49" fontId="16" fillId="2" borderId="9" xfId="1" applyNumberFormat="1" applyFont="1" applyFill="1" applyBorder="1" applyAlignment="1" applyProtection="1">
      <alignment horizontal="center" vertical="center"/>
      <protection locked="0"/>
    </xf>
    <xf numFmtId="49" fontId="16" fillId="2" borderId="15" xfId="1" applyNumberFormat="1" applyFont="1" applyFill="1" applyBorder="1" applyAlignment="1" applyProtection="1">
      <alignment horizontal="center" vertical="center"/>
      <protection locked="0"/>
    </xf>
    <xf numFmtId="49" fontId="16" fillId="2" borderId="16" xfId="1" applyNumberFormat="1" applyFont="1" applyFill="1" applyBorder="1" applyAlignment="1" applyProtection="1">
      <alignment horizontal="center" vertical="center"/>
      <protection locked="0"/>
    </xf>
    <xf numFmtId="179" fontId="16" fillId="2" borderId="8" xfId="1" applyNumberFormat="1" applyFont="1" applyFill="1" applyBorder="1" applyAlignment="1" applyProtection="1">
      <alignment horizontal="center" vertical="center"/>
      <protection locked="0"/>
    </xf>
    <xf numFmtId="179" fontId="16" fillId="2" borderId="9" xfId="1" applyNumberFormat="1" applyFont="1" applyFill="1" applyBorder="1" applyAlignment="1" applyProtection="1">
      <alignment horizontal="center" vertical="center"/>
      <protection locked="0"/>
    </xf>
    <xf numFmtId="179" fontId="16" fillId="2" borderId="15" xfId="1" applyNumberFormat="1" applyFont="1" applyFill="1" applyBorder="1" applyAlignment="1" applyProtection="1">
      <alignment horizontal="center" vertical="center"/>
      <protection locked="0"/>
    </xf>
    <xf numFmtId="179" fontId="16" fillId="2" borderId="16" xfId="1" applyNumberFormat="1" applyFont="1" applyFill="1" applyBorder="1" applyAlignment="1" applyProtection="1">
      <alignment horizontal="center" vertical="center"/>
      <protection locked="0"/>
    </xf>
    <xf numFmtId="49" fontId="16" fillId="2" borderId="8" xfId="1" applyNumberFormat="1" applyFont="1" applyFill="1" applyBorder="1" applyAlignment="1" applyProtection="1">
      <alignment horizontal="center" vertical="center" wrapText="1"/>
      <protection locked="0"/>
    </xf>
    <xf numFmtId="49" fontId="16" fillId="2" borderId="9" xfId="1" applyNumberFormat="1" applyFont="1" applyFill="1" applyBorder="1" applyAlignment="1" applyProtection="1">
      <alignment horizontal="center" vertical="center" wrapText="1"/>
      <protection locked="0"/>
    </xf>
    <xf numFmtId="49" fontId="16" fillId="2" borderId="15" xfId="1" applyNumberFormat="1" applyFont="1" applyFill="1" applyBorder="1" applyAlignment="1" applyProtection="1">
      <alignment horizontal="center" vertical="center" wrapText="1"/>
      <protection locked="0"/>
    </xf>
    <xf numFmtId="49" fontId="16" fillId="2" borderId="16" xfId="1" applyNumberFormat="1" applyFont="1" applyFill="1" applyBorder="1" applyAlignment="1" applyProtection="1">
      <alignment horizontal="center" vertical="center" wrapText="1"/>
      <protection locked="0"/>
    </xf>
    <xf numFmtId="179" fontId="16" fillId="2" borderId="11" xfId="1" applyNumberFormat="1" applyFont="1" applyFill="1" applyBorder="1" applyAlignment="1" applyProtection="1">
      <alignment horizontal="center" vertical="center"/>
      <protection locked="0"/>
    </xf>
    <xf numFmtId="179" fontId="16" fillId="2" borderId="12" xfId="1" applyNumberFormat="1" applyFont="1" applyFill="1" applyBorder="1" applyAlignment="1" applyProtection="1">
      <alignment horizontal="center" vertical="center"/>
      <protection locked="0"/>
    </xf>
    <xf numFmtId="49" fontId="16" fillId="2" borderId="11" xfId="1" applyNumberFormat="1" applyFont="1" applyFill="1" applyBorder="1" applyAlignment="1" applyProtection="1">
      <alignment horizontal="center" vertical="center" wrapText="1"/>
      <protection locked="0"/>
    </xf>
    <xf numFmtId="49" fontId="16" fillId="2" borderId="12" xfId="1" applyNumberFormat="1" applyFont="1" applyFill="1" applyBorder="1" applyAlignment="1" applyProtection="1">
      <alignment horizontal="center" vertical="center" wrapText="1"/>
      <protection locked="0"/>
    </xf>
    <xf numFmtId="0" fontId="16" fillId="2" borderId="11" xfId="1" applyFont="1" applyFill="1" applyBorder="1" applyAlignment="1" applyProtection="1">
      <alignment horizontal="center" vertical="center"/>
      <protection locked="0"/>
    </xf>
    <xf numFmtId="0" fontId="16" fillId="2" borderId="12" xfId="1" applyFont="1" applyFill="1" applyBorder="1" applyAlignment="1" applyProtection="1">
      <alignment horizontal="center" vertical="center"/>
      <protection locked="0"/>
    </xf>
    <xf numFmtId="49" fontId="16" fillId="2" borderId="11" xfId="1" applyNumberFormat="1" applyFont="1" applyFill="1" applyBorder="1" applyAlignment="1" applyProtection="1">
      <alignment horizontal="center" vertical="center"/>
      <protection locked="0"/>
    </xf>
    <xf numFmtId="49" fontId="16" fillId="2" borderId="12" xfId="1" applyNumberFormat="1" applyFont="1" applyFill="1" applyBorder="1" applyAlignment="1" applyProtection="1">
      <alignment horizontal="center" vertical="center"/>
      <protection locked="0"/>
    </xf>
    <xf numFmtId="0" fontId="8" fillId="0" borderId="0" xfId="1" applyFont="1" applyFill="1" applyBorder="1" applyAlignment="1" applyProtection="1">
      <alignment horizontal="center" vertical="center"/>
    </xf>
    <xf numFmtId="0" fontId="11" fillId="0" borderId="3" xfId="1" applyFont="1" applyBorder="1" applyAlignment="1" applyProtection="1">
      <alignment horizontal="center" vertical="center"/>
    </xf>
    <xf numFmtId="0" fontId="8" fillId="2" borderId="3" xfId="1" applyFont="1" applyFill="1" applyBorder="1" applyAlignment="1" applyProtection="1">
      <alignment horizontal="center" vertical="center"/>
    </xf>
    <xf numFmtId="179" fontId="8" fillId="2" borderId="3" xfId="1" applyNumberFormat="1" applyFont="1" applyFill="1" applyBorder="1" applyAlignment="1" applyProtection="1">
      <alignment horizontal="center" vertical="center"/>
    </xf>
    <xf numFmtId="180" fontId="8" fillId="2" borderId="3" xfId="2" applyNumberFormat="1" applyFont="1" applyFill="1" applyBorder="1" applyAlignment="1" applyProtection="1">
      <alignment horizontal="center" vertical="center"/>
    </xf>
    <xf numFmtId="0" fontId="8" fillId="0" borderId="3" xfId="1" applyNumberFormat="1" applyFont="1" applyBorder="1" applyAlignment="1" applyProtection="1">
      <alignment horizontal="center" vertical="center"/>
    </xf>
    <xf numFmtId="0" fontId="13" fillId="2" borderId="0" xfId="1" applyFont="1" applyFill="1" applyBorder="1" applyAlignment="1" applyProtection="1">
      <alignment horizontal="center" vertical="center" wrapText="1"/>
    </xf>
    <xf numFmtId="0" fontId="8" fillId="0" borderId="0" xfId="1" applyFont="1" applyBorder="1" applyAlignment="1" applyProtection="1">
      <alignment horizontal="center" vertical="center"/>
    </xf>
    <xf numFmtId="49" fontId="13" fillId="2" borderId="8" xfId="1" applyNumberFormat="1" applyFont="1" applyFill="1" applyBorder="1" applyAlignment="1" applyProtection="1">
      <alignment horizontal="left" vertical="top" wrapText="1"/>
      <protection locked="0"/>
    </xf>
    <xf numFmtId="49" fontId="13" fillId="2" borderId="1" xfId="1" applyNumberFormat="1" applyFont="1" applyFill="1" applyBorder="1" applyAlignment="1" applyProtection="1">
      <alignment horizontal="left" vertical="top" wrapText="1"/>
      <protection locked="0"/>
    </xf>
    <xf numFmtId="49" fontId="13" fillId="2" borderId="9" xfId="1" applyNumberFormat="1" applyFont="1" applyFill="1" applyBorder="1" applyAlignment="1" applyProtection="1">
      <alignment horizontal="left" vertical="top" wrapText="1"/>
      <protection locked="0"/>
    </xf>
    <xf numFmtId="49" fontId="13" fillId="2" borderId="11" xfId="1" applyNumberFormat="1" applyFont="1" applyFill="1" applyBorder="1" applyAlignment="1" applyProtection="1">
      <alignment horizontal="left" vertical="top" wrapText="1"/>
      <protection locked="0"/>
    </xf>
    <xf numFmtId="49" fontId="13" fillId="2" borderId="2" xfId="1" applyNumberFormat="1" applyFont="1" applyFill="1" applyBorder="1" applyAlignment="1" applyProtection="1">
      <alignment horizontal="left" vertical="top" wrapText="1"/>
      <protection locked="0"/>
    </xf>
    <xf numFmtId="49" fontId="13" fillId="2" borderId="12" xfId="1" applyNumberFormat="1" applyFont="1" applyFill="1" applyBorder="1" applyAlignment="1" applyProtection="1">
      <alignment horizontal="left" vertical="top" wrapText="1"/>
      <protection locked="0"/>
    </xf>
    <xf numFmtId="0" fontId="17" fillId="0" borderId="0" xfId="1" applyFont="1" applyAlignment="1" applyProtection="1">
      <alignment horizontal="left" vertical="center" wrapText="1"/>
    </xf>
    <xf numFmtId="0" fontId="17" fillId="0" borderId="0" xfId="1" applyFont="1" applyAlignment="1" applyProtection="1">
      <alignment horizontal="left" vertical="center"/>
    </xf>
    <xf numFmtId="0" fontId="19" fillId="0" borderId="0" xfId="1" applyFont="1" applyFill="1" applyBorder="1" applyAlignment="1" applyProtection="1">
      <alignment horizontal="center" vertical="center"/>
    </xf>
    <xf numFmtId="0" fontId="19" fillId="0" borderId="21" xfId="1" applyFont="1" applyFill="1" applyBorder="1" applyAlignment="1" applyProtection="1">
      <alignment horizontal="center" vertical="center"/>
    </xf>
    <xf numFmtId="0" fontId="9" fillId="0" borderId="0" xfId="1" applyFont="1" applyFill="1" applyAlignment="1" applyProtection="1">
      <alignment horizontal="left" vertical="center"/>
      <protection locked="0"/>
    </xf>
    <xf numFmtId="180" fontId="8" fillId="6" borderId="10" xfId="1" applyNumberFormat="1" applyFont="1" applyFill="1" applyBorder="1" applyAlignment="1" applyProtection="1">
      <alignment horizontal="center" vertical="center"/>
    </xf>
    <xf numFmtId="180" fontId="8" fillId="6" borderId="21" xfId="1" applyNumberFormat="1" applyFont="1" applyFill="1" applyBorder="1" applyAlignment="1" applyProtection="1">
      <alignment horizontal="center" vertical="center"/>
    </xf>
    <xf numFmtId="180" fontId="8" fillId="6" borderId="11" xfId="1" applyNumberFormat="1" applyFont="1" applyFill="1" applyBorder="1" applyAlignment="1" applyProtection="1">
      <alignment horizontal="center" vertical="center"/>
    </xf>
    <xf numFmtId="180" fontId="8" fillId="6" borderId="12" xfId="1" applyNumberFormat="1" applyFont="1" applyFill="1" applyBorder="1" applyAlignment="1" applyProtection="1">
      <alignment horizontal="center" vertical="center"/>
    </xf>
    <xf numFmtId="0" fontId="11" fillId="0" borderId="22" xfId="1" applyFont="1" applyBorder="1" applyAlignment="1" applyProtection="1">
      <alignment horizontal="center" vertical="center"/>
    </xf>
    <xf numFmtId="0" fontId="11" fillId="0" borderId="17" xfId="1" applyFont="1" applyBorder="1" applyAlignment="1" applyProtection="1">
      <alignment horizontal="center" vertical="center"/>
    </xf>
    <xf numFmtId="0" fontId="8" fillId="0" borderId="23" xfId="1" applyFont="1" applyBorder="1" applyAlignment="1" applyProtection="1">
      <alignment horizontal="center" vertical="center"/>
    </xf>
    <xf numFmtId="0" fontId="8" fillId="0" borderId="24" xfId="1" applyFont="1" applyBorder="1" applyAlignment="1" applyProtection="1">
      <alignment horizontal="center" vertical="center"/>
    </xf>
    <xf numFmtId="0" fontId="8" fillId="0" borderId="25" xfId="1" applyFont="1" applyBorder="1" applyAlignment="1" applyProtection="1">
      <alignment horizontal="center" vertical="center"/>
    </xf>
    <xf numFmtId="0" fontId="8" fillId="0" borderId="26" xfId="1" applyFont="1" applyBorder="1" applyAlignment="1" applyProtection="1">
      <alignment horizontal="center" vertical="center"/>
    </xf>
    <xf numFmtId="0" fontId="12" fillId="0" borderId="0" xfId="1" applyFont="1" applyAlignment="1" applyProtection="1">
      <alignment horizontal="left" vertical="center" wrapText="1"/>
    </xf>
    <xf numFmtId="0" fontId="12" fillId="2" borderId="0" xfId="1" applyFont="1" applyFill="1" applyAlignment="1" applyProtection="1">
      <alignment horizontal="center" vertical="center" wrapText="1"/>
    </xf>
    <xf numFmtId="0" fontId="8" fillId="0" borderId="0" xfId="1" applyFont="1" applyAlignment="1" applyProtection="1">
      <alignment horizontal="center" vertical="center"/>
    </xf>
    <xf numFmtId="0" fontId="18" fillId="0" borderId="0" xfId="1" applyFont="1" applyAlignment="1" applyProtection="1">
      <alignment horizontal="center" vertical="center"/>
    </xf>
    <xf numFmtId="58" fontId="4" fillId="8" borderId="41" xfId="0" applyNumberFormat="1" applyFont="1" applyFill="1" applyBorder="1" applyAlignment="1" applyProtection="1">
      <alignment horizontal="center" vertical="center"/>
      <protection locked="0"/>
    </xf>
    <xf numFmtId="0" fontId="5" fillId="8" borderId="0" xfId="0" applyFont="1" applyFill="1" applyAlignment="1" applyProtection="1">
      <alignment horizontal="left" vertical="center"/>
      <protection locked="0"/>
    </xf>
    <xf numFmtId="0" fontId="20" fillId="0" borderId="39" xfId="1" applyFont="1" applyBorder="1" applyAlignment="1" applyProtection="1">
      <alignment horizontal="left" vertical="center" wrapText="1"/>
    </xf>
    <xf numFmtId="0" fontId="20" fillId="0" borderId="40" xfId="1" applyFont="1" applyBorder="1" applyAlignment="1" applyProtection="1">
      <alignment horizontal="left" vertical="center" wrapText="1"/>
    </xf>
    <xf numFmtId="0" fontId="20" fillId="0" borderId="27" xfId="1" applyFont="1" applyBorder="1" applyAlignment="1" applyProtection="1">
      <alignment horizontal="center" vertical="center" wrapText="1"/>
    </xf>
    <xf numFmtId="0" fontId="20" fillId="0" borderId="36" xfId="1" applyFont="1" applyBorder="1" applyAlignment="1" applyProtection="1">
      <alignment horizontal="center" vertical="center" wrapText="1"/>
    </xf>
    <xf numFmtId="0" fontId="20" fillId="0" borderId="8" xfId="1" applyFont="1" applyFill="1" applyBorder="1" applyAlignment="1" applyProtection="1">
      <alignment horizontal="left" vertical="center" wrapText="1"/>
    </xf>
    <xf numFmtId="0" fontId="20" fillId="0" borderId="9" xfId="1" applyFont="1" applyFill="1" applyBorder="1" applyAlignment="1" applyProtection="1">
      <alignment horizontal="left" vertical="center" wrapText="1"/>
    </xf>
    <xf numFmtId="0" fontId="20" fillId="0" borderId="10" xfId="1" applyFont="1" applyFill="1" applyBorder="1" applyAlignment="1" applyProtection="1">
      <alignment horizontal="left" vertical="center" wrapText="1"/>
    </xf>
    <xf numFmtId="0" fontId="20" fillId="0" borderId="21" xfId="1" applyFont="1" applyFill="1" applyBorder="1" applyAlignment="1" applyProtection="1">
      <alignment horizontal="left" vertical="center" wrapText="1"/>
    </xf>
    <xf numFmtId="0" fontId="0" fillId="0" borderId="21" xfId="0" applyBorder="1" applyAlignment="1">
      <alignment horizontal="left" vertical="center" wrapText="1"/>
    </xf>
    <xf numFmtId="0" fontId="21" fillId="0" borderId="0" xfId="0" applyFont="1" applyAlignment="1">
      <alignment horizontal="center" vertical="center" wrapText="1"/>
    </xf>
    <xf numFmtId="0" fontId="20" fillId="2" borderId="8" xfId="1" applyFont="1" applyFill="1" applyBorder="1" applyAlignment="1" applyProtection="1">
      <alignment horizontal="center" vertical="center" wrapText="1"/>
      <protection locked="0"/>
    </xf>
    <xf numFmtId="0" fontId="20" fillId="2" borderId="9" xfId="1" applyFont="1" applyFill="1" applyBorder="1" applyAlignment="1" applyProtection="1">
      <alignment horizontal="center" vertical="center" wrapText="1"/>
      <protection locked="0"/>
    </xf>
    <xf numFmtId="0" fontId="20" fillId="2" borderId="37" xfId="1" applyFont="1" applyFill="1" applyBorder="1" applyAlignment="1" applyProtection="1">
      <alignment horizontal="center" vertical="center" wrapText="1"/>
      <protection locked="0"/>
    </xf>
    <xf numFmtId="0" fontId="20" fillId="2" borderId="38" xfId="1" applyFont="1" applyFill="1" applyBorder="1" applyAlignment="1" applyProtection="1">
      <alignment horizontal="center" vertical="center" wrapText="1"/>
      <protection locked="0"/>
    </xf>
    <xf numFmtId="178" fontId="20" fillId="3" borderId="3" xfId="2" applyNumberFormat="1" applyFont="1" applyFill="1" applyBorder="1" applyAlignment="1" applyProtection="1">
      <alignment horizontal="center" vertical="center" wrapText="1"/>
      <protection hidden="1"/>
    </xf>
    <xf numFmtId="178" fontId="20" fillId="3" borderId="35" xfId="2" applyNumberFormat="1" applyFont="1" applyFill="1" applyBorder="1" applyAlignment="1" applyProtection="1">
      <alignment horizontal="center" vertical="center" wrapText="1"/>
      <protection hidden="1"/>
    </xf>
    <xf numFmtId="0" fontId="20" fillId="0" borderId="3" xfId="1" applyFont="1" applyBorder="1" applyAlignment="1" applyProtection="1">
      <alignment horizontal="center" vertical="center" wrapText="1"/>
    </xf>
    <xf numFmtId="0" fontId="20" fillId="0" borderId="8" xfId="1" applyFont="1" applyBorder="1" applyAlignment="1" applyProtection="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21"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178" fontId="20" fillId="2" borderId="8" xfId="2" applyNumberFormat="1" applyFont="1" applyFill="1" applyBorder="1" applyAlignment="1" applyProtection="1">
      <alignment horizontal="center" vertical="center" wrapText="1"/>
      <protection locked="0"/>
    </xf>
    <xf numFmtId="0" fontId="20" fillId="0" borderId="4" xfId="1" applyFont="1" applyFill="1" applyBorder="1" applyAlignment="1" applyProtection="1">
      <alignment horizontal="center" vertical="center" wrapText="1"/>
    </xf>
    <xf numFmtId="0" fontId="20" fillId="0" borderId="5" xfId="1" applyFont="1" applyFill="1" applyBorder="1" applyAlignment="1" applyProtection="1">
      <alignment horizontal="center" vertical="center" wrapText="1"/>
    </xf>
    <xf numFmtId="177" fontId="20" fillId="2" borderId="4" xfId="1" applyNumberFormat="1" applyFont="1" applyFill="1" applyBorder="1" applyAlignment="1" applyProtection="1">
      <alignment horizontal="center" vertical="center" wrapText="1"/>
      <protection locked="0"/>
    </xf>
    <xf numFmtId="177" fontId="20" fillId="2" borderId="5" xfId="1" applyNumberFormat="1" applyFont="1" applyFill="1" applyBorder="1" applyAlignment="1" applyProtection="1">
      <alignment horizontal="center" vertical="center" wrapText="1"/>
      <protection locked="0"/>
    </xf>
    <xf numFmtId="0" fontId="20" fillId="3" borderId="3" xfId="1" applyFont="1" applyFill="1" applyBorder="1" applyAlignment="1" applyProtection="1">
      <alignment horizontal="center" vertical="center" wrapText="1"/>
      <protection hidden="1"/>
    </xf>
    <xf numFmtId="0" fontId="20" fillId="3" borderId="35" xfId="1" applyFont="1" applyFill="1" applyBorder="1" applyAlignment="1" applyProtection="1">
      <alignment horizontal="center" vertical="center" wrapText="1"/>
      <protection hidden="1"/>
    </xf>
    <xf numFmtId="177" fontId="20" fillId="3" borderId="27" xfId="0" applyNumberFormat="1" applyFont="1" applyFill="1" applyBorder="1" applyAlignment="1">
      <alignment horizontal="center" vertical="center"/>
    </xf>
    <xf numFmtId="177" fontId="20" fillId="3" borderId="46" xfId="0" applyNumberFormat="1" applyFont="1" applyFill="1" applyBorder="1" applyAlignment="1">
      <alignment horizontal="center" vertical="center"/>
    </xf>
    <xf numFmtId="177" fontId="20" fillId="3" borderId="33" xfId="0" applyNumberFormat="1" applyFont="1" applyFill="1" applyBorder="1" applyAlignment="1">
      <alignment horizontal="center" vertical="center"/>
    </xf>
    <xf numFmtId="177" fontId="20" fillId="3" borderId="42" xfId="0" applyNumberFormat="1" applyFont="1" applyFill="1" applyBorder="1" applyAlignment="1">
      <alignment horizontal="center" vertical="center"/>
    </xf>
    <xf numFmtId="0" fontId="21" fillId="0" borderId="0" xfId="0" applyFont="1" applyAlignment="1">
      <alignment horizontal="center" vertical="center"/>
    </xf>
    <xf numFmtId="3" fontId="21" fillId="0" borderId="0" xfId="0" applyNumberFormat="1" applyFont="1" applyAlignment="1">
      <alignment horizontal="center" vertical="center" shrinkToFit="1"/>
    </xf>
    <xf numFmtId="0" fontId="21" fillId="0" borderId="2" xfId="0" applyFont="1" applyBorder="1" applyAlignment="1">
      <alignment horizontal="center" vertical="center"/>
    </xf>
    <xf numFmtId="0" fontId="21" fillId="0" borderId="1" xfId="0" applyFont="1" applyBorder="1" applyAlignment="1">
      <alignment horizontal="center" vertical="center"/>
    </xf>
    <xf numFmtId="0" fontId="20" fillId="0" borderId="31" xfId="1" applyFont="1" applyBorder="1" applyAlignment="1" applyProtection="1">
      <alignment horizontal="center" vertical="center" wrapText="1"/>
    </xf>
    <xf numFmtId="0" fontId="20" fillId="0" borderId="34" xfId="1" applyFont="1" applyBorder="1" applyAlignment="1" applyProtection="1">
      <alignment horizontal="center" vertical="center" wrapText="1"/>
    </xf>
    <xf numFmtId="176" fontId="20" fillId="2" borderId="3" xfId="1" applyNumberFormat="1" applyFont="1" applyFill="1" applyBorder="1" applyAlignment="1" applyProtection="1">
      <alignment horizontal="center" vertical="top" wrapText="1"/>
      <protection locked="0"/>
    </xf>
    <xf numFmtId="176" fontId="20" fillId="2" borderId="35" xfId="1" applyNumberFormat="1" applyFont="1" applyFill="1" applyBorder="1" applyAlignment="1" applyProtection="1">
      <alignment horizontal="center" vertical="top" wrapText="1"/>
      <protection locked="0"/>
    </xf>
    <xf numFmtId="38" fontId="20" fillId="3" borderId="3" xfId="1" applyNumberFormat="1" applyFont="1" applyFill="1" applyBorder="1" applyAlignment="1" applyProtection="1">
      <alignment horizontal="center" vertical="center" wrapText="1"/>
      <protection hidden="1"/>
    </xf>
    <xf numFmtId="38" fontId="20" fillId="3" borderId="35" xfId="1" applyNumberFormat="1" applyFont="1" applyFill="1" applyBorder="1" applyAlignment="1" applyProtection="1">
      <alignment horizontal="center" vertical="center" wrapText="1"/>
      <protection hidden="1"/>
    </xf>
    <xf numFmtId="178" fontId="20" fillId="2" borderId="3" xfId="2" applyNumberFormat="1" applyFont="1" applyFill="1" applyBorder="1" applyAlignment="1" applyProtection="1">
      <alignment horizontal="center" vertical="center" wrapText="1"/>
      <protection locked="0"/>
    </xf>
    <xf numFmtId="0" fontId="20" fillId="0" borderId="27" xfId="1" applyFont="1" applyBorder="1" applyAlignment="1" applyProtection="1">
      <alignment horizontal="left" vertical="center" wrapText="1"/>
    </xf>
    <xf numFmtId="0" fontId="0" fillId="0" borderId="36" xfId="0" applyBorder="1" applyAlignment="1">
      <alignment horizontal="left" vertical="center" wrapText="1"/>
    </xf>
    <xf numFmtId="176" fontId="20" fillId="2" borderId="6" xfId="1" applyNumberFormat="1" applyFont="1" applyFill="1" applyBorder="1" applyAlignment="1" applyProtection="1">
      <alignment horizontal="center" vertical="center" wrapText="1"/>
      <protection locked="0"/>
    </xf>
    <xf numFmtId="176" fontId="20" fillId="2" borderId="5" xfId="1" applyNumberFormat="1" applyFont="1" applyFill="1" applyBorder="1" applyAlignment="1" applyProtection="1">
      <alignment horizontal="center" vertical="center" wrapText="1"/>
      <protection locked="0"/>
    </xf>
    <xf numFmtId="178" fontId="20" fillId="3" borderId="3" xfId="1" applyNumberFormat="1" applyFont="1" applyFill="1" applyBorder="1" applyAlignment="1" applyProtection="1">
      <alignment horizontal="center" vertical="center" wrapText="1"/>
      <protection hidden="1"/>
    </xf>
    <xf numFmtId="0" fontId="20" fillId="0" borderId="4" xfId="1" applyFont="1" applyBorder="1" applyAlignment="1" applyProtection="1">
      <alignment horizontal="center" vertical="center" wrapText="1"/>
    </xf>
    <xf numFmtId="0" fontId="20" fillId="0" borderId="6" xfId="1" applyFont="1" applyBorder="1" applyAlignment="1" applyProtection="1">
      <alignment horizontal="center" vertical="center" wrapText="1"/>
    </xf>
    <xf numFmtId="38" fontId="20" fillId="3" borderId="8" xfId="2" applyFont="1" applyFill="1" applyBorder="1" applyAlignment="1" applyProtection="1">
      <alignment horizontal="center" vertical="center" wrapText="1"/>
      <protection hidden="1"/>
    </xf>
    <xf numFmtId="38" fontId="20" fillId="3" borderId="9" xfId="2" applyFont="1" applyFill="1" applyBorder="1" applyAlignment="1" applyProtection="1">
      <alignment horizontal="center" vertical="center" wrapText="1"/>
      <protection hidden="1"/>
    </xf>
    <xf numFmtId="38" fontId="20" fillId="3" borderId="37" xfId="2" applyFont="1" applyFill="1" applyBorder="1" applyAlignment="1" applyProtection="1">
      <alignment horizontal="center" vertical="center" wrapText="1"/>
      <protection hidden="1"/>
    </xf>
    <xf numFmtId="38" fontId="20" fillId="3" borderId="38" xfId="2" applyFont="1" applyFill="1" applyBorder="1" applyAlignment="1" applyProtection="1">
      <alignment horizontal="center" vertical="center" wrapText="1"/>
      <protection hidden="1"/>
    </xf>
    <xf numFmtId="0" fontId="20" fillId="0" borderId="3" xfId="0" applyFont="1" applyFill="1" applyBorder="1" applyAlignment="1">
      <alignment horizontal="center" vertical="center" wrapText="1"/>
    </xf>
    <xf numFmtId="0" fontId="20" fillId="0" borderId="33" xfId="0" applyFont="1" applyFill="1" applyBorder="1" applyAlignment="1">
      <alignment horizontal="center" vertical="center" wrapText="1"/>
    </xf>
    <xf numFmtId="0" fontId="20" fillId="0" borderId="9" xfId="1" applyFont="1" applyBorder="1" applyAlignment="1" applyProtection="1">
      <alignment horizontal="center" vertical="center" wrapText="1"/>
    </xf>
    <xf numFmtId="0" fontId="20" fillId="0" borderId="10" xfId="1" applyFont="1" applyBorder="1" applyAlignment="1" applyProtection="1">
      <alignment horizontal="center" vertical="center" wrapText="1"/>
    </xf>
    <xf numFmtId="0" fontId="20" fillId="0" borderId="21" xfId="1" applyFont="1" applyBorder="1" applyAlignment="1" applyProtection="1">
      <alignment horizontal="center" vertical="center" wrapText="1"/>
    </xf>
    <xf numFmtId="0" fontId="20" fillId="0" borderId="11" xfId="1" applyFont="1" applyBorder="1" applyAlignment="1" applyProtection="1">
      <alignment horizontal="center" vertical="center" wrapText="1"/>
    </xf>
    <xf numFmtId="0" fontId="20" fillId="0" borderId="12" xfId="1" applyFont="1" applyBorder="1" applyAlignment="1" applyProtection="1">
      <alignment horizontal="center" vertical="center" wrapText="1"/>
    </xf>
    <xf numFmtId="178" fontId="20" fillId="3" borderId="8" xfId="2" applyNumberFormat="1" applyFont="1" applyFill="1" applyBorder="1" applyAlignment="1" applyProtection="1">
      <alignment horizontal="center" vertical="center" wrapText="1"/>
      <protection hidden="1"/>
    </xf>
    <xf numFmtId="178" fontId="20" fillId="3" borderId="9" xfId="2" applyNumberFormat="1" applyFont="1" applyFill="1" applyBorder="1" applyAlignment="1" applyProtection="1">
      <alignment horizontal="center" vertical="center" wrapText="1"/>
      <protection hidden="1"/>
    </xf>
    <xf numFmtId="178" fontId="20" fillId="3" borderId="11" xfId="2" applyNumberFormat="1" applyFont="1" applyFill="1" applyBorder="1" applyAlignment="1" applyProtection="1">
      <alignment horizontal="center" vertical="center" wrapText="1"/>
      <protection hidden="1"/>
    </xf>
    <xf numFmtId="178" fontId="20" fillId="3" borderId="12" xfId="2" applyNumberFormat="1" applyFont="1" applyFill="1" applyBorder="1" applyAlignment="1" applyProtection="1">
      <alignment horizontal="center" vertical="center" wrapText="1"/>
      <protection hidden="1"/>
    </xf>
    <xf numFmtId="177" fontId="20" fillId="3" borderId="8" xfId="0" applyNumberFormat="1" applyFont="1" applyFill="1" applyBorder="1" applyAlignment="1">
      <alignment horizontal="center" vertical="center"/>
    </xf>
    <xf numFmtId="177" fontId="20" fillId="3" borderId="10" xfId="0" applyNumberFormat="1" applyFont="1" applyFill="1" applyBorder="1" applyAlignment="1">
      <alignment horizontal="center" vertical="center"/>
    </xf>
    <xf numFmtId="177" fontId="20" fillId="3" borderId="44" xfId="0" applyNumberFormat="1" applyFont="1" applyFill="1" applyBorder="1" applyAlignment="1">
      <alignment horizontal="center" vertical="center"/>
    </xf>
    <xf numFmtId="177" fontId="20" fillId="3" borderId="45" xfId="0" applyNumberFormat="1" applyFont="1" applyFill="1" applyBorder="1" applyAlignment="1">
      <alignment horizontal="center" vertical="center"/>
    </xf>
    <xf numFmtId="177" fontId="20" fillId="3" borderId="32" xfId="0" applyNumberFormat="1" applyFont="1" applyFill="1" applyBorder="1" applyAlignment="1">
      <alignment horizontal="center" vertical="center"/>
    </xf>
    <xf numFmtId="0" fontId="20" fillId="0" borderId="27" xfId="0" applyFont="1" applyFill="1" applyBorder="1" applyAlignment="1">
      <alignment horizontal="center" vertical="center" wrapText="1"/>
    </xf>
    <xf numFmtId="38" fontId="20" fillId="3" borderId="3" xfId="2" applyFont="1" applyFill="1" applyBorder="1" applyAlignment="1" applyProtection="1">
      <alignment horizontal="center" vertical="center" wrapText="1"/>
      <protection hidden="1"/>
    </xf>
    <xf numFmtId="38" fontId="20" fillId="3" borderId="35" xfId="2" applyFont="1" applyFill="1" applyBorder="1" applyAlignment="1" applyProtection="1">
      <alignment horizontal="center" vertical="center" wrapText="1"/>
      <protection hidden="1"/>
    </xf>
    <xf numFmtId="0" fontId="20" fillId="0" borderId="29" xfId="1" applyFont="1" applyBorder="1" applyAlignment="1" applyProtection="1">
      <alignment horizontal="center" vertical="center" wrapText="1"/>
    </xf>
    <xf numFmtId="0" fontId="5" fillId="0" borderId="0" xfId="0" applyFont="1" applyFill="1" applyAlignment="1">
      <alignment horizontal="right" vertical="center"/>
    </xf>
    <xf numFmtId="0" fontId="5" fillId="0" borderId="0" xfId="0" applyFont="1" applyFill="1" applyBorder="1" applyAlignment="1">
      <alignment horizontal="right" vertical="center"/>
    </xf>
    <xf numFmtId="0" fontId="7" fillId="0" borderId="0" xfId="0" applyFont="1" applyFill="1" applyAlignment="1">
      <alignment horizontal="center" vertical="center"/>
    </xf>
    <xf numFmtId="0" fontId="20" fillId="0" borderId="8" xfId="0" applyFont="1" applyFill="1" applyBorder="1" applyAlignment="1">
      <alignment horizontal="center" vertical="center" wrapText="1"/>
    </xf>
    <xf numFmtId="0" fontId="20" fillId="0" borderId="11" xfId="0" applyFont="1" applyFill="1" applyBorder="1" applyAlignment="1">
      <alignment horizontal="center" vertical="center" wrapText="1"/>
    </xf>
    <xf numFmtId="177" fontId="20" fillId="0" borderId="7" xfId="0" applyNumberFormat="1" applyFont="1" applyFill="1" applyBorder="1" applyAlignment="1">
      <alignment horizontal="center" vertical="center" shrinkToFit="1"/>
    </xf>
    <xf numFmtId="0" fontId="20" fillId="0" borderId="7" xfId="0" applyFont="1" applyFill="1" applyBorder="1" applyAlignment="1">
      <alignment horizontal="center" vertical="center" shrinkToFit="1"/>
    </xf>
    <xf numFmtId="0" fontId="20" fillId="0" borderId="44" xfId="0" applyFont="1" applyFill="1" applyBorder="1" applyAlignment="1">
      <alignment horizontal="center" vertical="center" wrapText="1"/>
    </xf>
    <xf numFmtId="0" fontId="20" fillId="0" borderId="32" xfId="0" applyFont="1" applyFill="1" applyBorder="1" applyAlignment="1">
      <alignment horizontal="center" vertical="center" wrapText="1"/>
    </xf>
    <xf numFmtId="177" fontId="20" fillId="3" borderId="8" xfId="0" applyNumberFormat="1" applyFont="1" applyFill="1" applyBorder="1" applyAlignment="1">
      <alignment horizontal="center" vertical="center" wrapText="1"/>
    </xf>
    <xf numFmtId="177" fontId="20" fillId="3" borderId="11" xfId="0" applyNumberFormat="1" applyFont="1" applyFill="1" applyBorder="1" applyAlignment="1">
      <alignment horizontal="center" vertical="center" wrapText="1"/>
    </xf>
    <xf numFmtId="177" fontId="20" fillId="3" borderId="44" xfId="0" applyNumberFormat="1" applyFont="1" applyFill="1" applyBorder="1" applyAlignment="1">
      <alignment horizontal="center" vertical="center" wrapText="1"/>
    </xf>
    <xf numFmtId="177" fontId="20" fillId="3" borderId="32" xfId="0" applyNumberFormat="1" applyFont="1" applyFill="1" applyBorder="1" applyAlignment="1">
      <alignment horizontal="center" vertical="center" wrapText="1"/>
    </xf>
    <xf numFmtId="0" fontId="21" fillId="0" borderId="0" xfId="0" applyFont="1" applyAlignment="1">
      <alignment horizontal="left" vertical="center"/>
    </xf>
  </cellXfs>
  <cellStyles count="3">
    <cellStyle name="桁区切り 3" xfId="2" xr:uid="{00000000-0005-0000-0000-000000000000}"/>
    <cellStyle name="標準" xfId="0" builtinId="0"/>
    <cellStyle name="標準 3" xfId="1" xr:uid="{00000000-0005-0000-0000-000002000000}"/>
  </cellStyles>
  <dxfs count="0"/>
  <tableStyles count="0" defaultTableStyle="TableStyleMedium2" defaultPivotStyle="PivotStyleLight16"/>
  <colors>
    <mruColors>
      <color rgb="FFFFF9E7"/>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15</xdr:col>
      <xdr:colOff>182217</xdr:colOff>
      <xdr:row>8</xdr:row>
      <xdr:rowOff>935935</xdr:rowOff>
    </xdr:from>
    <xdr:to>
      <xdr:col>16</xdr:col>
      <xdr:colOff>339587</xdr:colOff>
      <xdr:row>8</xdr:row>
      <xdr:rowOff>1209261</xdr:rowOff>
    </xdr:to>
    <xdr:sp macro="" textlink="">
      <xdr:nvSpPr>
        <xdr:cNvPr id="3" name="大かっこ 2">
          <a:extLst>
            <a:ext uri="{FF2B5EF4-FFF2-40B4-BE49-F238E27FC236}">
              <a16:creationId xmlns:a16="http://schemas.microsoft.com/office/drawing/2014/main" id="{00000000-0008-0000-0100-000003000000}"/>
            </a:ext>
          </a:extLst>
        </xdr:cNvPr>
        <xdr:cNvSpPr/>
      </xdr:nvSpPr>
      <xdr:spPr>
        <a:xfrm>
          <a:off x="8671891" y="2459935"/>
          <a:ext cx="728870" cy="27332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182217</xdr:colOff>
      <xdr:row>69</xdr:row>
      <xdr:rowOff>935935</xdr:rowOff>
    </xdr:from>
    <xdr:to>
      <xdr:col>16</xdr:col>
      <xdr:colOff>339587</xdr:colOff>
      <xdr:row>69</xdr:row>
      <xdr:rowOff>1209261</xdr:rowOff>
    </xdr:to>
    <xdr:sp macro="" textlink="">
      <xdr:nvSpPr>
        <xdr:cNvPr id="4" name="大かっこ 3">
          <a:extLst>
            <a:ext uri="{FF2B5EF4-FFF2-40B4-BE49-F238E27FC236}">
              <a16:creationId xmlns:a16="http://schemas.microsoft.com/office/drawing/2014/main" id="{00000000-0008-0000-0100-000004000000}"/>
            </a:ext>
          </a:extLst>
        </xdr:cNvPr>
        <xdr:cNvSpPr/>
      </xdr:nvSpPr>
      <xdr:spPr>
        <a:xfrm>
          <a:off x="8671891" y="2459935"/>
          <a:ext cx="728870" cy="27332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4"/>
  <sheetViews>
    <sheetView view="pageLayout" zoomScale="85" zoomScaleNormal="100" zoomScalePageLayoutView="85" workbookViewId="0">
      <selection activeCell="D68" sqref="D68:E69"/>
    </sheetView>
  </sheetViews>
  <sheetFormatPr defaultColWidth="10" defaultRowHeight="11.25" x14ac:dyDescent="0.4"/>
  <cols>
    <col min="1" max="1" width="3.375" style="19" customWidth="1"/>
    <col min="2" max="21" width="5.875" style="19" customWidth="1"/>
    <col min="22" max="22" width="1.25" style="19" customWidth="1"/>
    <col min="23" max="16384" width="10" style="19"/>
  </cols>
  <sheetData>
    <row r="1" spans="1:21" ht="12" x14ac:dyDescent="0.4">
      <c r="A1" s="18" t="s">
        <v>179</v>
      </c>
      <c r="S1" s="20"/>
    </row>
    <row r="2" spans="1:21" ht="12" customHeight="1" x14ac:dyDescent="0.4">
      <c r="I2" s="22"/>
      <c r="J2" s="23"/>
      <c r="K2" s="23"/>
      <c r="L2" s="140" t="s">
        <v>39</v>
      </c>
      <c r="M2" s="140"/>
      <c r="N2" s="21" t="s">
        <v>40</v>
      </c>
      <c r="O2" s="139"/>
      <c r="P2" s="139"/>
      <c r="Q2" s="139"/>
      <c r="R2" s="21" t="s">
        <v>41</v>
      </c>
      <c r="S2" s="139"/>
      <c r="T2" s="139"/>
      <c r="U2" s="139"/>
    </row>
    <row r="3" spans="1:21" ht="12" customHeight="1" x14ac:dyDescent="0.4">
      <c r="L3" s="140" t="s">
        <v>42</v>
      </c>
      <c r="M3" s="140"/>
      <c r="N3" s="21" t="s">
        <v>40</v>
      </c>
      <c r="O3" s="139"/>
      <c r="P3" s="139"/>
      <c r="Q3" s="139"/>
      <c r="R3" s="21" t="s">
        <v>41</v>
      </c>
      <c r="S3" s="139"/>
      <c r="T3" s="139"/>
      <c r="U3" s="139"/>
    </row>
    <row r="4" spans="1:21" ht="12" customHeight="1" x14ac:dyDescent="0.4">
      <c r="B4" s="157" t="s">
        <v>43</v>
      </c>
      <c r="C4" s="158"/>
      <c r="D4" s="158"/>
      <c r="E4" s="158"/>
      <c r="F4" s="158"/>
      <c r="G4" s="158"/>
      <c r="H4" s="158"/>
      <c r="I4" s="158"/>
      <c r="J4" s="158"/>
      <c r="K4" s="158"/>
      <c r="L4" s="158"/>
      <c r="M4" s="158"/>
      <c r="N4" s="158"/>
      <c r="O4" s="158"/>
      <c r="P4" s="158"/>
      <c r="Q4" s="158"/>
      <c r="R4" s="158"/>
      <c r="S4" s="158"/>
      <c r="T4" s="158"/>
      <c r="U4" s="158"/>
    </row>
    <row r="5" spans="1:21" ht="12" customHeight="1" x14ac:dyDescent="0.4">
      <c r="B5" s="158"/>
      <c r="C5" s="158"/>
      <c r="D5" s="158"/>
      <c r="E5" s="158"/>
      <c r="F5" s="158"/>
      <c r="G5" s="158"/>
      <c r="H5" s="158"/>
      <c r="I5" s="158"/>
      <c r="J5" s="158"/>
      <c r="K5" s="158"/>
      <c r="L5" s="158"/>
      <c r="M5" s="158"/>
      <c r="N5" s="158"/>
      <c r="O5" s="158"/>
      <c r="P5" s="158"/>
      <c r="Q5" s="158"/>
      <c r="R5" s="158"/>
      <c r="S5" s="158"/>
      <c r="T5" s="158"/>
      <c r="U5" s="158"/>
    </row>
    <row r="6" spans="1:21" ht="12" customHeight="1" x14ac:dyDescent="0.4">
      <c r="B6" s="140" t="s">
        <v>44</v>
      </c>
      <c r="C6" s="140"/>
      <c r="D6" s="140"/>
      <c r="E6" s="140"/>
      <c r="F6" s="140"/>
      <c r="G6" s="141"/>
      <c r="H6" s="141"/>
      <c r="I6" s="141"/>
      <c r="J6" s="141"/>
      <c r="K6" s="141"/>
      <c r="L6" s="141"/>
      <c r="M6" s="141"/>
      <c r="N6" s="141"/>
      <c r="O6" s="141"/>
      <c r="P6" s="141"/>
      <c r="Q6" s="141"/>
      <c r="R6" s="141"/>
      <c r="S6" s="141"/>
      <c r="T6" s="31"/>
      <c r="U6" s="31"/>
    </row>
    <row r="7" spans="1:21" ht="12" customHeight="1" x14ac:dyDescent="0.4">
      <c r="B7" s="140" t="s">
        <v>45</v>
      </c>
      <c r="C7" s="140"/>
      <c r="D7" s="140"/>
      <c r="E7" s="140"/>
      <c r="F7" s="140"/>
      <c r="G7" s="142"/>
      <c r="H7" s="142"/>
      <c r="I7" s="142"/>
      <c r="J7" s="142"/>
      <c r="K7" s="142"/>
      <c r="L7" s="142"/>
      <c r="M7" s="142"/>
      <c r="N7" s="142"/>
      <c r="O7" s="142"/>
      <c r="P7" s="142"/>
      <c r="Q7" s="142"/>
      <c r="R7" s="142"/>
      <c r="S7" s="142"/>
      <c r="T7" s="32"/>
      <c r="U7" s="32"/>
    </row>
    <row r="8" spans="1:21" ht="12" customHeight="1" x14ac:dyDescent="0.4">
      <c r="B8" s="20" t="s">
        <v>46</v>
      </c>
      <c r="C8" s="20"/>
      <c r="D8" s="24"/>
      <c r="E8" s="24"/>
      <c r="F8" s="24"/>
      <c r="G8" s="24"/>
      <c r="H8" s="24"/>
      <c r="I8" s="24"/>
      <c r="J8" s="24"/>
      <c r="K8" s="24"/>
      <c r="L8" s="24"/>
      <c r="M8" s="24"/>
      <c r="N8" s="24"/>
      <c r="O8" s="24"/>
      <c r="P8" s="24"/>
      <c r="Q8" s="24"/>
      <c r="R8" s="24"/>
      <c r="S8" s="24"/>
      <c r="T8" s="24"/>
      <c r="U8" s="24"/>
    </row>
    <row r="9" spans="1:21" ht="12" customHeight="1" x14ac:dyDescent="0.4">
      <c r="A9" s="25"/>
      <c r="B9" s="122" t="s">
        <v>23</v>
      </c>
      <c r="C9" s="122"/>
      <c r="D9" s="122" t="s">
        <v>24</v>
      </c>
      <c r="E9" s="122"/>
      <c r="F9" s="122" t="s">
        <v>25</v>
      </c>
      <c r="G9" s="122"/>
      <c r="H9" s="122" t="s">
        <v>26</v>
      </c>
      <c r="I9" s="122"/>
      <c r="J9" s="122" t="s">
        <v>27</v>
      </c>
      <c r="K9" s="122"/>
      <c r="L9" s="122" t="s">
        <v>28</v>
      </c>
      <c r="M9" s="122"/>
      <c r="N9" s="122" t="s">
        <v>29</v>
      </c>
      <c r="O9" s="122"/>
      <c r="P9" s="122" t="s">
        <v>30</v>
      </c>
      <c r="Q9" s="122"/>
      <c r="R9" s="122" t="s">
        <v>47</v>
      </c>
      <c r="S9" s="122"/>
      <c r="T9" s="122" t="s">
        <v>66</v>
      </c>
      <c r="U9" s="122"/>
    </row>
    <row r="10" spans="1:21" s="30" customFormat="1" ht="90" customHeight="1" x14ac:dyDescent="0.4">
      <c r="A10" s="29" t="s">
        <v>48</v>
      </c>
      <c r="B10" s="138" t="s">
        <v>49</v>
      </c>
      <c r="C10" s="138"/>
      <c r="D10" s="123" t="s">
        <v>50</v>
      </c>
      <c r="E10" s="124"/>
      <c r="F10" s="125" t="s">
        <v>64</v>
      </c>
      <c r="G10" s="126"/>
      <c r="H10" s="123" t="s">
        <v>51</v>
      </c>
      <c r="I10" s="124"/>
      <c r="J10" s="123" t="s">
        <v>52</v>
      </c>
      <c r="K10" s="124"/>
      <c r="L10" s="119" t="s">
        <v>53</v>
      </c>
      <c r="M10" s="120"/>
      <c r="N10" s="119" t="s">
        <v>65</v>
      </c>
      <c r="O10" s="120"/>
      <c r="P10" s="119" t="s">
        <v>191</v>
      </c>
      <c r="Q10" s="120"/>
      <c r="R10" s="119" t="s">
        <v>54</v>
      </c>
      <c r="S10" s="120"/>
      <c r="T10" s="121" t="s">
        <v>192</v>
      </c>
      <c r="U10" s="121"/>
    </row>
    <row r="11" spans="1:21" ht="19.5" customHeight="1" x14ac:dyDescent="0.4">
      <c r="A11" s="112">
        <v>1</v>
      </c>
      <c r="B11" s="166"/>
      <c r="C11" s="167"/>
      <c r="D11" s="170"/>
      <c r="E11" s="171"/>
      <c r="F11" s="115" t="s">
        <v>184</v>
      </c>
      <c r="G11" s="116"/>
      <c r="H11" s="174"/>
      <c r="I11" s="175"/>
      <c r="J11" s="174"/>
      <c r="K11" s="175"/>
      <c r="L11" s="178"/>
      <c r="M11" s="179"/>
      <c r="N11" s="149"/>
      <c r="O11" s="150"/>
      <c r="P11" s="149"/>
      <c r="Q11" s="150"/>
      <c r="R11" s="153"/>
      <c r="S11" s="154"/>
      <c r="T11" s="149"/>
      <c r="U11" s="150"/>
    </row>
    <row r="12" spans="1:21" ht="19.5" customHeight="1" x14ac:dyDescent="0.4">
      <c r="A12" s="112"/>
      <c r="B12" s="186"/>
      <c r="C12" s="187"/>
      <c r="D12" s="188"/>
      <c r="E12" s="189"/>
      <c r="F12" s="117"/>
      <c r="G12" s="118"/>
      <c r="H12" s="182"/>
      <c r="I12" s="183"/>
      <c r="J12" s="182"/>
      <c r="K12" s="183"/>
      <c r="L12" s="184"/>
      <c r="M12" s="185"/>
      <c r="N12" s="151"/>
      <c r="O12" s="152"/>
      <c r="P12" s="151"/>
      <c r="Q12" s="152"/>
      <c r="R12" s="155"/>
      <c r="S12" s="156"/>
      <c r="T12" s="151"/>
      <c r="U12" s="152"/>
    </row>
    <row r="13" spans="1:21" ht="19.5" customHeight="1" x14ac:dyDescent="0.4">
      <c r="A13" s="112">
        <v>2</v>
      </c>
      <c r="B13" s="166"/>
      <c r="C13" s="167"/>
      <c r="D13" s="170"/>
      <c r="E13" s="171"/>
      <c r="F13" s="115" t="s">
        <v>185</v>
      </c>
      <c r="G13" s="116"/>
      <c r="H13" s="174"/>
      <c r="I13" s="175"/>
      <c r="J13" s="174"/>
      <c r="K13" s="175"/>
      <c r="L13" s="178"/>
      <c r="M13" s="179"/>
      <c r="N13" s="149"/>
      <c r="O13" s="150"/>
      <c r="P13" s="149"/>
      <c r="Q13" s="150"/>
      <c r="R13" s="153"/>
      <c r="S13" s="154"/>
      <c r="T13" s="149"/>
      <c r="U13" s="150"/>
    </row>
    <row r="14" spans="1:21" ht="19.5" customHeight="1" x14ac:dyDescent="0.4">
      <c r="A14" s="112"/>
      <c r="B14" s="186"/>
      <c r="C14" s="187"/>
      <c r="D14" s="188"/>
      <c r="E14" s="189"/>
      <c r="F14" s="117"/>
      <c r="G14" s="118"/>
      <c r="H14" s="182"/>
      <c r="I14" s="183"/>
      <c r="J14" s="182"/>
      <c r="K14" s="183"/>
      <c r="L14" s="184"/>
      <c r="M14" s="185"/>
      <c r="N14" s="151"/>
      <c r="O14" s="152"/>
      <c r="P14" s="151"/>
      <c r="Q14" s="152"/>
      <c r="R14" s="155"/>
      <c r="S14" s="156"/>
      <c r="T14" s="151"/>
      <c r="U14" s="152"/>
    </row>
    <row r="15" spans="1:21" ht="19.5" customHeight="1" thickBot="1" x14ac:dyDescent="0.45">
      <c r="A15" s="164">
        <v>3</v>
      </c>
      <c r="B15" s="166"/>
      <c r="C15" s="167"/>
      <c r="D15" s="170"/>
      <c r="E15" s="171"/>
      <c r="F15" s="115" t="s">
        <v>184</v>
      </c>
      <c r="G15" s="116"/>
      <c r="H15" s="174"/>
      <c r="I15" s="175"/>
      <c r="J15" s="174"/>
      <c r="K15" s="175"/>
      <c r="L15" s="178"/>
      <c r="M15" s="179"/>
      <c r="N15" s="149"/>
      <c r="O15" s="150"/>
      <c r="P15" s="149"/>
      <c r="Q15" s="150"/>
      <c r="R15" s="153"/>
      <c r="S15" s="154"/>
      <c r="T15" s="149"/>
      <c r="U15" s="150"/>
    </row>
    <row r="16" spans="1:21" ht="19.5" customHeight="1" thickTop="1" thickBot="1" x14ac:dyDescent="0.45">
      <c r="A16" s="165"/>
      <c r="B16" s="168"/>
      <c r="C16" s="169"/>
      <c r="D16" s="172"/>
      <c r="E16" s="173"/>
      <c r="F16" s="117"/>
      <c r="G16" s="118"/>
      <c r="H16" s="176"/>
      <c r="I16" s="177"/>
      <c r="J16" s="176"/>
      <c r="K16" s="177"/>
      <c r="L16" s="180"/>
      <c r="M16" s="181"/>
      <c r="N16" s="160"/>
      <c r="O16" s="161"/>
      <c r="P16" s="160"/>
      <c r="Q16" s="161"/>
      <c r="R16" s="162"/>
      <c r="S16" s="163"/>
      <c r="T16" s="160"/>
      <c r="U16" s="161"/>
    </row>
    <row r="17" spans="1:21" ht="19.5" customHeight="1" thickTop="1" x14ac:dyDescent="0.4">
      <c r="A17" s="26" t="s">
        <v>55</v>
      </c>
      <c r="B17" s="145"/>
      <c r="C17" s="145"/>
      <c r="D17" s="159"/>
      <c r="E17" s="159"/>
      <c r="F17" s="145"/>
      <c r="G17" s="145"/>
      <c r="H17" s="145"/>
      <c r="I17" s="145"/>
      <c r="J17" s="145"/>
      <c r="K17" s="145"/>
      <c r="L17" s="145"/>
      <c r="M17" s="145"/>
      <c r="N17" s="146">
        <f>SUM(N11:O16,N64:O83)</f>
        <v>0</v>
      </c>
      <c r="O17" s="146"/>
      <c r="P17" s="146">
        <f>SUM(P11:Q16,P64:Q83)</f>
        <v>0</v>
      </c>
      <c r="Q17" s="146"/>
      <c r="R17" s="147"/>
      <c r="S17" s="148"/>
      <c r="T17" s="146">
        <f>SUM(T11:U16,T64:U83)</f>
        <v>0</v>
      </c>
      <c r="U17" s="146"/>
    </row>
    <row r="18" spans="1:21" s="34" customFormat="1" ht="19.5" customHeight="1" x14ac:dyDescent="0.4">
      <c r="B18" s="34" t="s">
        <v>56</v>
      </c>
      <c r="C18" s="35"/>
      <c r="D18" s="36"/>
      <c r="F18" s="33">
        <f>COUNTA(B11:C16)+COUNTA(B64:C1051)</f>
        <v>0</v>
      </c>
      <c r="G18" s="35" t="s">
        <v>3</v>
      </c>
      <c r="H18" s="37"/>
      <c r="I18" s="35"/>
      <c r="J18" s="35"/>
      <c r="K18" s="35"/>
      <c r="L18" s="35"/>
      <c r="M18" s="35"/>
      <c r="N18" s="35"/>
      <c r="O18" s="35"/>
      <c r="P18" s="103" t="s">
        <v>186</v>
      </c>
      <c r="Q18" s="104"/>
      <c r="R18" s="105" t="s">
        <v>187</v>
      </c>
      <c r="S18" s="105" t="s">
        <v>188</v>
      </c>
      <c r="T18" s="104"/>
      <c r="U18" s="106" t="s">
        <v>189</v>
      </c>
    </row>
    <row r="19" spans="1:21" ht="19.5" customHeight="1" x14ac:dyDescent="0.4"/>
    <row r="20" spans="1:21" ht="17.25" customHeight="1" x14ac:dyDescent="0.4">
      <c r="B20" s="144" t="s">
        <v>57</v>
      </c>
      <c r="C20" s="144"/>
      <c r="D20" s="144"/>
      <c r="E20" s="144"/>
      <c r="F20" s="144"/>
      <c r="G20" s="144"/>
      <c r="H20" s="144"/>
      <c r="I20" s="144"/>
      <c r="J20" s="144"/>
      <c r="K20" s="144"/>
      <c r="L20" s="144"/>
      <c r="M20" s="144"/>
      <c r="N20" s="144"/>
      <c r="O20" s="144"/>
      <c r="P20" s="144"/>
      <c r="Q20" s="144"/>
      <c r="R20" s="144"/>
      <c r="S20" s="38"/>
      <c r="T20" s="38"/>
      <c r="U20" s="38"/>
    </row>
    <row r="21" spans="1:21" ht="19.5" customHeight="1" x14ac:dyDescent="0.4">
      <c r="B21" s="39" t="s">
        <v>58</v>
      </c>
      <c r="C21" s="40"/>
      <c r="D21" s="41" t="s">
        <v>59</v>
      </c>
      <c r="E21" s="40"/>
      <c r="F21" s="41" t="s">
        <v>60</v>
      </c>
      <c r="G21" s="40"/>
      <c r="H21" s="41" t="s">
        <v>61</v>
      </c>
      <c r="I21" s="41"/>
      <c r="J21" s="41" t="s">
        <v>62</v>
      </c>
      <c r="K21" s="41"/>
      <c r="L21" s="41"/>
      <c r="M21" s="41" t="s">
        <v>63</v>
      </c>
      <c r="N21" s="143"/>
      <c r="O21" s="143"/>
      <c r="P21" s="143"/>
    </row>
    <row r="22" spans="1:21" ht="6" customHeight="1" x14ac:dyDescent="0.4">
      <c r="B22" s="27"/>
      <c r="C22" s="27"/>
      <c r="D22" s="28"/>
      <c r="E22" s="27"/>
      <c r="F22" s="27"/>
      <c r="G22" s="27"/>
      <c r="H22" s="27"/>
      <c r="I22" s="27"/>
      <c r="J22" s="27"/>
      <c r="K22" s="27"/>
      <c r="L22" s="27"/>
      <c r="M22" s="27"/>
      <c r="N22" s="27"/>
      <c r="O22" s="27"/>
      <c r="P22" s="27"/>
      <c r="Q22" s="27"/>
      <c r="R22" s="27"/>
      <c r="S22" s="27"/>
      <c r="T22" s="27"/>
      <c r="U22" s="27"/>
    </row>
    <row r="23" spans="1:21" ht="18" customHeight="1" x14ac:dyDescent="0.4">
      <c r="B23" s="119" t="s">
        <v>68</v>
      </c>
      <c r="C23" s="120"/>
      <c r="D23" s="120"/>
      <c r="E23" s="120"/>
      <c r="F23" s="120"/>
      <c r="G23" s="120"/>
      <c r="H23" s="120"/>
      <c r="I23" s="120"/>
      <c r="J23" s="120"/>
      <c r="K23" s="120"/>
      <c r="L23" s="120"/>
      <c r="M23" s="120"/>
      <c r="N23" s="120"/>
      <c r="O23" s="120"/>
      <c r="P23" s="120"/>
      <c r="Q23" s="120"/>
      <c r="R23" s="120"/>
      <c r="S23" s="129"/>
      <c r="T23" s="115" t="s">
        <v>184</v>
      </c>
      <c r="U23" s="116"/>
    </row>
    <row r="24" spans="1:21" ht="18" customHeight="1" x14ac:dyDescent="0.4">
      <c r="B24" s="130"/>
      <c r="C24" s="131"/>
      <c r="D24" s="131"/>
      <c r="E24" s="131"/>
      <c r="F24" s="131"/>
      <c r="G24" s="131"/>
      <c r="H24" s="131"/>
      <c r="I24" s="131"/>
      <c r="J24" s="131"/>
      <c r="K24" s="131"/>
      <c r="L24" s="131"/>
      <c r="M24" s="131"/>
      <c r="N24" s="131"/>
      <c r="O24" s="131"/>
      <c r="P24" s="131"/>
      <c r="Q24" s="131"/>
      <c r="R24" s="131"/>
      <c r="S24" s="132"/>
      <c r="T24" s="117"/>
      <c r="U24" s="118"/>
    </row>
    <row r="25" spans="1:21" ht="18" customHeight="1" x14ac:dyDescent="0.4">
      <c r="B25" s="119" t="s">
        <v>67</v>
      </c>
      <c r="C25" s="133"/>
      <c r="D25" s="133"/>
      <c r="E25" s="133"/>
      <c r="F25" s="133"/>
      <c r="G25" s="133"/>
      <c r="H25" s="133"/>
      <c r="I25" s="133"/>
      <c r="J25" s="133"/>
      <c r="K25" s="133"/>
      <c r="L25" s="133"/>
      <c r="M25" s="133"/>
      <c r="N25" s="133"/>
      <c r="O25" s="133"/>
      <c r="P25" s="133"/>
      <c r="Q25" s="133"/>
      <c r="R25" s="133"/>
      <c r="S25" s="134"/>
      <c r="T25" s="115" t="s">
        <v>184</v>
      </c>
      <c r="U25" s="116"/>
    </row>
    <row r="26" spans="1:21" ht="18" customHeight="1" x14ac:dyDescent="0.4">
      <c r="B26" s="135"/>
      <c r="C26" s="136"/>
      <c r="D26" s="136"/>
      <c r="E26" s="136"/>
      <c r="F26" s="136"/>
      <c r="G26" s="136"/>
      <c r="H26" s="136"/>
      <c r="I26" s="136"/>
      <c r="J26" s="136"/>
      <c r="K26" s="136"/>
      <c r="L26" s="136"/>
      <c r="M26" s="136"/>
      <c r="N26" s="136"/>
      <c r="O26" s="136"/>
      <c r="P26" s="136"/>
      <c r="Q26" s="136"/>
      <c r="R26" s="136"/>
      <c r="S26" s="137"/>
      <c r="T26" s="117"/>
      <c r="U26" s="118"/>
    </row>
    <row r="28" spans="1:21" x14ac:dyDescent="0.4">
      <c r="D28" s="20"/>
    </row>
    <row r="29" spans="1:21" x14ac:dyDescent="0.4">
      <c r="D29" s="20"/>
    </row>
    <row r="30" spans="1:21" ht="26.25" customHeight="1" x14ac:dyDescent="0.4">
      <c r="D30" s="20"/>
    </row>
    <row r="31" spans="1:21" ht="18" customHeight="1" x14ac:dyDescent="0.4">
      <c r="B31" s="127" t="s">
        <v>69</v>
      </c>
      <c r="C31" s="128"/>
      <c r="D31" s="128"/>
      <c r="E31" s="128"/>
      <c r="F31" s="128"/>
      <c r="G31" s="128"/>
      <c r="H31" s="128"/>
      <c r="I31" s="128"/>
      <c r="J31" s="128"/>
      <c r="K31" s="128"/>
      <c r="L31" s="128"/>
      <c r="M31" s="128"/>
      <c r="N31" s="128"/>
      <c r="O31" s="128"/>
      <c r="P31" s="128"/>
      <c r="Q31" s="128"/>
      <c r="R31" s="128"/>
      <c r="S31" s="128"/>
      <c r="T31" s="128"/>
      <c r="U31" s="128"/>
    </row>
    <row r="32" spans="1:21" ht="18" customHeight="1" x14ac:dyDescent="0.4">
      <c r="B32" s="128"/>
      <c r="C32" s="128"/>
      <c r="D32" s="128"/>
      <c r="E32" s="128"/>
      <c r="F32" s="128"/>
      <c r="G32" s="128"/>
      <c r="H32" s="128"/>
      <c r="I32" s="128"/>
      <c r="J32" s="128"/>
      <c r="K32" s="128"/>
      <c r="L32" s="128"/>
      <c r="M32" s="128"/>
      <c r="N32" s="128"/>
      <c r="O32" s="128"/>
      <c r="P32" s="128"/>
      <c r="Q32" s="128"/>
      <c r="R32" s="128"/>
      <c r="S32" s="128"/>
      <c r="T32" s="128"/>
      <c r="U32" s="128"/>
    </row>
    <row r="33" spans="2:21" ht="18" customHeight="1" x14ac:dyDescent="0.4">
      <c r="B33" s="128"/>
      <c r="C33" s="128"/>
      <c r="D33" s="128"/>
      <c r="E33" s="128"/>
      <c r="F33" s="128"/>
      <c r="G33" s="128"/>
      <c r="H33" s="128"/>
      <c r="I33" s="128"/>
      <c r="J33" s="128"/>
      <c r="K33" s="128"/>
      <c r="L33" s="128"/>
      <c r="M33" s="128"/>
      <c r="N33" s="128"/>
      <c r="O33" s="128"/>
      <c r="P33" s="128"/>
      <c r="Q33" s="128"/>
      <c r="R33" s="128"/>
      <c r="S33" s="128"/>
      <c r="T33" s="128"/>
      <c r="U33" s="128"/>
    </row>
    <row r="34" spans="2:21" ht="18" customHeight="1" x14ac:dyDescent="0.4">
      <c r="B34" s="128"/>
      <c r="C34" s="128"/>
      <c r="D34" s="128"/>
      <c r="E34" s="128"/>
      <c r="F34" s="128"/>
      <c r="G34" s="128"/>
      <c r="H34" s="128"/>
      <c r="I34" s="128"/>
      <c r="J34" s="128"/>
      <c r="K34" s="128"/>
      <c r="L34" s="128"/>
      <c r="M34" s="128"/>
      <c r="N34" s="128"/>
      <c r="O34" s="128"/>
      <c r="P34" s="128"/>
      <c r="Q34" s="128"/>
      <c r="R34" s="128"/>
      <c r="S34" s="128"/>
      <c r="T34" s="128"/>
      <c r="U34" s="128"/>
    </row>
    <row r="35" spans="2:21" ht="18" customHeight="1" x14ac:dyDescent="0.4">
      <c r="B35" s="128"/>
      <c r="C35" s="128"/>
      <c r="D35" s="128"/>
      <c r="E35" s="128"/>
      <c r="F35" s="128"/>
      <c r="G35" s="128"/>
      <c r="H35" s="128"/>
      <c r="I35" s="128"/>
      <c r="J35" s="128"/>
      <c r="K35" s="128"/>
      <c r="L35" s="128"/>
      <c r="M35" s="128"/>
      <c r="N35" s="128"/>
      <c r="O35" s="128"/>
      <c r="P35" s="128"/>
      <c r="Q35" s="128"/>
      <c r="R35" s="128"/>
      <c r="S35" s="128"/>
      <c r="T35" s="128"/>
      <c r="U35" s="128"/>
    </row>
    <row r="36" spans="2:21" ht="18" customHeight="1" x14ac:dyDescent="0.4">
      <c r="B36" s="128"/>
      <c r="C36" s="128"/>
      <c r="D36" s="128"/>
      <c r="E36" s="128"/>
      <c r="F36" s="128"/>
      <c r="G36" s="128"/>
      <c r="H36" s="128"/>
      <c r="I36" s="128"/>
      <c r="J36" s="128"/>
      <c r="K36" s="128"/>
      <c r="L36" s="128"/>
      <c r="M36" s="128"/>
      <c r="N36" s="128"/>
      <c r="O36" s="128"/>
      <c r="P36" s="128"/>
      <c r="Q36" s="128"/>
      <c r="R36" s="128"/>
      <c r="S36" s="128"/>
      <c r="T36" s="128"/>
      <c r="U36" s="128"/>
    </row>
    <row r="37" spans="2:21" ht="18" customHeight="1" x14ac:dyDescent="0.4">
      <c r="B37" s="128"/>
      <c r="C37" s="128"/>
      <c r="D37" s="128"/>
      <c r="E37" s="128"/>
      <c r="F37" s="128"/>
      <c r="G37" s="128"/>
      <c r="H37" s="128"/>
      <c r="I37" s="128"/>
      <c r="J37" s="128"/>
      <c r="K37" s="128"/>
      <c r="L37" s="128"/>
      <c r="M37" s="128"/>
      <c r="N37" s="128"/>
      <c r="O37" s="128"/>
      <c r="P37" s="128"/>
      <c r="Q37" s="128"/>
      <c r="R37" s="128"/>
      <c r="S37" s="128"/>
      <c r="T37" s="128"/>
      <c r="U37" s="128"/>
    </row>
    <row r="38" spans="2:21" ht="18" customHeight="1" x14ac:dyDescent="0.4">
      <c r="B38" s="128"/>
      <c r="C38" s="128"/>
      <c r="D38" s="128"/>
      <c r="E38" s="128"/>
      <c r="F38" s="128"/>
      <c r="G38" s="128"/>
      <c r="H38" s="128"/>
      <c r="I38" s="128"/>
      <c r="J38" s="128"/>
      <c r="K38" s="128"/>
      <c r="L38" s="128"/>
      <c r="M38" s="128"/>
      <c r="N38" s="128"/>
      <c r="O38" s="128"/>
      <c r="P38" s="128"/>
      <c r="Q38" s="128"/>
      <c r="R38" s="128"/>
      <c r="S38" s="128"/>
      <c r="T38" s="128"/>
      <c r="U38" s="128"/>
    </row>
    <row r="39" spans="2:21" ht="18" customHeight="1" x14ac:dyDescent="0.4">
      <c r="B39" s="128"/>
      <c r="C39" s="128"/>
      <c r="D39" s="128"/>
      <c r="E39" s="128"/>
      <c r="F39" s="128"/>
      <c r="G39" s="128"/>
      <c r="H39" s="128"/>
      <c r="I39" s="128"/>
      <c r="J39" s="128"/>
      <c r="K39" s="128"/>
      <c r="L39" s="128"/>
      <c r="M39" s="128"/>
      <c r="N39" s="128"/>
      <c r="O39" s="128"/>
      <c r="P39" s="128"/>
      <c r="Q39" s="128"/>
      <c r="R39" s="128"/>
      <c r="S39" s="128"/>
      <c r="T39" s="128"/>
      <c r="U39" s="128"/>
    </row>
    <row r="40" spans="2:21" ht="18" customHeight="1" x14ac:dyDescent="0.4">
      <c r="B40" s="128"/>
      <c r="C40" s="128"/>
      <c r="D40" s="128"/>
      <c r="E40" s="128"/>
      <c r="F40" s="128"/>
      <c r="G40" s="128"/>
      <c r="H40" s="128"/>
      <c r="I40" s="128"/>
      <c r="J40" s="128"/>
      <c r="K40" s="128"/>
      <c r="L40" s="128"/>
      <c r="M40" s="128"/>
      <c r="N40" s="128"/>
      <c r="O40" s="128"/>
      <c r="P40" s="128"/>
      <c r="Q40" s="128"/>
      <c r="R40" s="128"/>
      <c r="S40" s="128"/>
      <c r="T40" s="128"/>
      <c r="U40" s="128"/>
    </row>
    <row r="41" spans="2:21" ht="18" customHeight="1" x14ac:dyDescent="0.4">
      <c r="B41" s="128"/>
      <c r="C41" s="128"/>
      <c r="D41" s="128"/>
      <c r="E41" s="128"/>
      <c r="F41" s="128"/>
      <c r="G41" s="128"/>
      <c r="H41" s="128"/>
      <c r="I41" s="128"/>
      <c r="J41" s="128"/>
      <c r="K41" s="128"/>
      <c r="L41" s="128"/>
      <c r="M41" s="128"/>
      <c r="N41" s="128"/>
      <c r="O41" s="128"/>
      <c r="P41" s="128"/>
      <c r="Q41" s="128"/>
      <c r="R41" s="128"/>
      <c r="S41" s="128"/>
      <c r="T41" s="128"/>
      <c r="U41" s="128"/>
    </row>
    <row r="42" spans="2:21" ht="18" customHeight="1" x14ac:dyDescent="0.4">
      <c r="B42" s="128"/>
      <c r="C42" s="128"/>
      <c r="D42" s="128"/>
      <c r="E42" s="128"/>
      <c r="F42" s="128"/>
      <c r="G42" s="128"/>
      <c r="H42" s="128"/>
      <c r="I42" s="128"/>
      <c r="J42" s="128"/>
      <c r="K42" s="128"/>
      <c r="L42" s="128"/>
      <c r="M42" s="128"/>
      <c r="N42" s="128"/>
      <c r="O42" s="128"/>
      <c r="P42" s="128"/>
      <c r="Q42" s="128"/>
      <c r="R42" s="128"/>
      <c r="S42" s="128"/>
      <c r="T42" s="128"/>
      <c r="U42" s="128"/>
    </row>
    <row r="43" spans="2:21" ht="18" customHeight="1" x14ac:dyDescent="0.4">
      <c r="B43" s="128"/>
      <c r="C43" s="128"/>
      <c r="D43" s="128"/>
      <c r="E43" s="128"/>
      <c r="F43" s="128"/>
      <c r="G43" s="128"/>
      <c r="H43" s="128"/>
      <c r="I43" s="128"/>
      <c r="J43" s="128"/>
      <c r="K43" s="128"/>
      <c r="L43" s="128"/>
      <c r="M43" s="128"/>
      <c r="N43" s="128"/>
      <c r="O43" s="128"/>
      <c r="P43" s="128"/>
      <c r="Q43" s="128"/>
      <c r="R43" s="128"/>
      <c r="S43" s="128"/>
      <c r="T43" s="128"/>
      <c r="U43" s="128"/>
    </row>
    <row r="44" spans="2:21" ht="18" customHeight="1" x14ac:dyDescent="0.4">
      <c r="B44" s="128"/>
      <c r="C44" s="128"/>
      <c r="D44" s="128"/>
      <c r="E44" s="128"/>
      <c r="F44" s="128"/>
      <c r="G44" s="128"/>
      <c r="H44" s="128"/>
      <c r="I44" s="128"/>
      <c r="J44" s="128"/>
      <c r="K44" s="128"/>
      <c r="L44" s="128"/>
      <c r="M44" s="128"/>
      <c r="N44" s="128"/>
      <c r="O44" s="128"/>
      <c r="P44" s="128"/>
      <c r="Q44" s="128"/>
      <c r="R44" s="128"/>
      <c r="S44" s="128"/>
      <c r="T44" s="128"/>
      <c r="U44" s="128"/>
    </row>
    <row r="45" spans="2:21" ht="18" customHeight="1" x14ac:dyDescent="0.4">
      <c r="B45" s="128"/>
      <c r="C45" s="128"/>
      <c r="D45" s="128"/>
      <c r="E45" s="128"/>
      <c r="F45" s="128"/>
      <c r="G45" s="128"/>
      <c r="H45" s="128"/>
      <c r="I45" s="128"/>
      <c r="J45" s="128"/>
      <c r="K45" s="128"/>
      <c r="L45" s="128"/>
      <c r="M45" s="128"/>
      <c r="N45" s="128"/>
      <c r="O45" s="128"/>
      <c r="P45" s="128"/>
      <c r="Q45" s="128"/>
      <c r="R45" s="128"/>
      <c r="S45" s="128"/>
      <c r="T45" s="128"/>
      <c r="U45" s="128"/>
    </row>
    <row r="46" spans="2:21" ht="18" customHeight="1" x14ac:dyDescent="0.4">
      <c r="B46" s="128"/>
      <c r="C46" s="128"/>
      <c r="D46" s="128"/>
      <c r="E46" s="128"/>
      <c r="F46" s="128"/>
      <c r="G46" s="128"/>
      <c r="H46" s="128"/>
      <c r="I46" s="128"/>
      <c r="J46" s="128"/>
      <c r="K46" s="128"/>
      <c r="L46" s="128"/>
      <c r="M46" s="128"/>
      <c r="N46" s="128"/>
      <c r="O46" s="128"/>
      <c r="P46" s="128"/>
      <c r="Q46" s="128"/>
      <c r="R46" s="128"/>
      <c r="S46" s="128"/>
      <c r="T46" s="128"/>
      <c r="U46" s="128"/>
    </row>
    <row r="47" spans="2:21" ht="18" customHeight="1" x14ac:dyDescent="0.4">
      <c r="B47" s="128"/>
      <c r="C47" s="128"/>
      <c r="D47" s="128"/>
      <c r="E47" s="128"/>
      <c r="F47" s="128"/>
      <c r="G47" s="128"/>
      <c r="H47" s="128"/>
      <c r="I47" s="128"/>
      <c r="J47" s="128"/>
      <c r="K47" s="128"/>
      <c r="L47" s="128"/>
      <c r="M47" s="128"/>
      <c r="N47" s="128"/>
      <c r="O47" s="128"/>
      <c r="P47" s="128"/>
      <c r="Q47" s="128"/>
      <c r="R47" s="128"/>
      <c r="S47" s="128"/>
      <c r="T47" s="128"/>
      <c r="U47" s="128"/>
    </row>
    <row r="48" spans="2:21" ht="18" customHeight="1" x14ac:dyDescent="0.4">
      <c r="B48" s="128"/>
      <c r="C48" s="128"/>
      <c r="D48" s="128"/>
      <c r="E48" s="128"/>
      <c r="F48" s="128"/>
      <c r="G48" s="128"/>
      <c r="H48" s="128"/>
      <c r="I48" s="128"/>
      <c r="J48" s="128"/>
      <c r="K48" s="128"/>
      <c r="L48" s="128"/>
      <c r="M48" s="128"/>
      <c r="N48" s="128"/>
      <c r="O48" s="128"/>
      <c r="P48" s="128"/>
      <c r="Q48" s="128"/>
      <c r="R48" s="128"/>
      <c r="S48" s="128"/>
      <c r="T48" s="128"/>
      <c r="U48" s="128"/>
    </row>
    <row r="49" spans="1:21" ht="18" customHeight="1" x14ac:dyDescent="0.4">
      <c r="B49" s="128"/>
      <c r="C49" s="128"/>
      <c r="D49" s="128"/>
      <c r="E49" s="128"/>
      <c r="F49" s="128"/>
      <c r="G49" s="128"/>
      <c r="H49" s="128"/>
      <c r="I49" s="128"/>
      <c r="J49" s="128"/>
      <c r="K49" s="128"/>
      <c r="L49" s="128"/>
      <c r="M49" s="128"/>
      <c r="N49" s="128"/>
      <c r="O49" s="128"/>
      <c r="P49" s="128"/>
      <c r="Q49" s="128"/>
      <c r="R49" s="128"/>
      <c r="S49" s="128"/>
      <c r="T49" s="128"/>
      <c r="U49" s="128"/>
    </row>
    <row r="50" spans="1:21" ht="18" customHeight="1" x14ac:dyDescent="0.4">
      <c r="B50" s="128"/>
      <c r="C50" s="128"/>
      <c r="D50" s="128"/>
      <c r="E50" s="128"/>
      <c r="F50" s="128"/>
      <c r="G50" s="128"/>
      <c r="H50" s="128"/>
      <c r="I50" s="128"/>
      <c r="J50" s="128"/>
      <c r="K50" s="128"/>
      <c r="L50" s="128"/>
      <c r="M50" s="128"/>
      <c r="N50" s="128"/>
      <c r="O50" s="128"/>
      <c r="P50" s="128"/>
      <c r="Q50" s="128"/>
      <c r="R50" s="128"/>
      <c r="S50" s="128"/>
      <c r="T50" s="128"/>
      <c r="U50" s="128"/>
    </row>
    <row r="51" spans="1:21" ht="18" customHeight="1" x14ac:dyDescent="0.4">
      <c r="B51" s="128"/>
      <c r="C51" s="128"/>
      <c r="D51" s="128"/>
      <c r="E51" s="128"/>
      <c r="F51" s="128"/>
      <c r="G51" s="128"/>
      <c r="H51" s="128"/>
      <c r="I51" s="128"/>
      <c r="J51" s="128"/>
      <c r="K51" s="128"/>
      <c r="L51" s="128"/>
      <c r="M51" s="128"/>
      <c r="N51" s="128"/>
      <c r="O51" s="128"/>
      <c r="P51" s="128"/>
      <c r="Q51" s="128"/>
      <c r="R51" s="128"/>
      <c r="S51" s="128"/>
      <c r="T51" s="128"/>
      <c r="U51" s="128"/>
    </row>
    <row r="52" spans="1:21" ht="18" customHeight="1" x14ac:dyDescent="0.4">
      <c r="B52" s="128"/>
      <c r="C52" s="128"/>
      <c r="D52" s="128"/>
      <c r="E52" s="128"/>
      <c r="F52" s="128"/>
      <c r="G52" s="128"/>
      <c r="H52" s="128"/>
      <c r="I52" s="128"/>
      <c r="J52" s="128"/>
      <c r="K52" s="128"/>
      <c r="L52" s="128"/>
      <c r="M52" s="128"/>
      <c r="N52" s="128"/>
      <c r="O52" s="128"/>
      <c r="P52" s="128"/>
      <c r="Q52" s="128"/>
      <c r="R52" s="128"/>
      <c r="S52" s="128"/>
      <c r="T52" s="128"/>
      <c r="U52" s="128"/>
    </row>
    <row r="53" spans="1:21" ht="18" customHeight="1" x14ac:dyDescent="0.4">
      <c r="B53" s="128"/>
      <c r="C53" s="128"/>
      <c r="D53" s="128"/>
      <c r="E53" s="128"/>
      <c r="F53" s="128"/>
      <c r="G53" s="128"/>
      <c r="H53" s="128"/>
      <c r="I53" s="128"/>
      <c r="J53" s="128"/>
      <c r="K53" s="128"/>
      <c r="L53" s="128"/>
      <c r="M53" s="128"/>
      <c r="N53" s="128"/>
      <c r="O53" s="128"/>
      <c r="P53" s="128"/>
      <c r="Q53" s="128"/>
      <c r="R53" s="128"/>
      <c r="S53" s="128"/>
      <c r="T53" s="128"/>
      <c r="U53" s="128"/>
    </row>
    <row r="54" spans="1:21" ht="18" customHeight="1" x14ac:dyDescent="0.4">
      <c r="B54" s="128"/>
      <c r="C54" s="128"/>
      <c r="D54" s="128"/>
      <c r="E54" s="128"/>
      <c r="F54" s="128"/>
      <c r="G54" s="128"/>
      <c r="H54" s="128"/>
      <c r="I54" s="128"/>
      <c r="J54" s="128"/>
      <c r="K54" s="128"/>
      <c r="L54" s="128"/>
      <c r="M54" s="128"/>
      <c r="N54" s="128"/>
      <c r="O54" s="128"/>
      <c r="P54" s="128"/>
      <c r="Q54" s="128"/>
      <c r="R54" s="128"/>
      <c r="S54" s="128"/>
      <c r="T54" s="128"/>
      <c r="U54" s="128"/>
    </row>
    <row r="55" spans="1:21" x14ac:dyDescent="0.4">
      <c r="B55" s="128"/>
      <c r="C55" s="128"/>
      <c r="D55" s="128"/>
      <c r="E55" s="128"/>
      <c r="F55" s="128"/>
      <c r="G55" s="128"/>
      <c r="H55" s="128"/>
      <c r="I55" s="128"/>
      <c r="J55" s="128"/>
      <c r="K55" s="128"/>
      <c r="L55" s="128"/>
      <c r="M55" s="128"/>
      <c r="N55" s="128"/>
      <c r="O55" s="128"/>
      <c r="P55" s="128"/>
      <c r="Q55" s="128"/>
      <c r="R55" s="128"/>
      <c r="S55" s="128"/>
      <c r="T55" s="128"/>
      <c r="U55" s="128"/>
    </row>
    <row r="56" spans="1:21" x14ac:dyDescent="0.4">
      <c r="B56" s="128"/>
      <c r="C56" s="128"/>
      <c r="D56" s="128"/>
      <c r="E56" s="128"/>
      <c r="F56" s="128"/>
      <c r="G56" s="128"/>
      <c r="H56" s="128"/>
      <c r="I56" s="128"/>
      <c r="J56" s="128"/>
      <c r="K56" s="128"/>
      <c r="L56" s="128"/>
      <c r="M56" s="128"/>
      <c r="N56" s="128"/>
      <c r="O56" s="128"/>
      <c r="P56" s="128"/>
      <c r="Q56" s="128"/>
      <c r="R56" s="128"/>
      <c r="S56" s="128"/>
      <c r="T56" s="128"/>
      <c r="U56" s="128"/>
    </row>
    <row r="57" spans="1:21" x14ac:dyDescent="0.4">
      <c r="B57" s="128"/>
      <c r="C57" s="128"/>
      <c r="D57" s="128"/>
      <c r="E57" s="128"/>
      <c r="F57" s="128"/>
      <c r="G57" s="128"/>
      <c r="H57" s="128"/>
      <c r="I57" s="128"/>
      <c r="J57" s="128"/>
      <c r="K57" s="128"/>
      <c r="L57" s="128"/>
      <c r="M57" s="128"/>
      <c r="N57" s="128"/>
      <c r="O57" s="128"/>
      <c r="P57" s="128"/>
      <c r="Q57" s="128"/>
      <c r="R57" s="128"/>
      <c r="S57" s="128"/>
      <c r="T57" s="128"/>
      <c r="U57" s="128"/>
    </row>
    <row r="58" spans="1:21" x14ac:dyDescent="0.4">
      <c r="B58" s="128"/>
      <c r="C58" s="128"/>
      <c r="D58" s="128"/>
      <c r="E58" s="128"/>
      <c r="F58" s="128"/>
      <c r="G58" s="128"/>
      <c r="H58" s="128"/>
      <c r="I58" s="128"/>
      <c r="J58" s="128"/>
      <c r="K58" s="128"/>
      <c r="L58" s="128"/>
      <c r="M58" s="128"/>
      <c r="N58" s="128"/>
      <c r="O58" s="128"/>
      <c r="P58" s="128"/>
      <c r="Q58" s="128"/>
      <c r="R58" s="128"/>
      <c r="S58" s="128"/>
      <c r="T58" s="128"/>
      <c r="U58" s="128"/>
    </row>
    <row r="61" spans="1:21" x14ac:dyDescent="0.4">
      <c r="A61" s="19" t="s">
        <v>190</v>
      </c>
    </row>
    <row r="62" spans="1:21" ht="12" customHeight="1" x14ac:dyDescent="0.4">
      <c r="A62" s="25"/>
      <c r="B62" s="122" t="s">
        <v>23</v>
      </c>
      <c r="C62" s="122"/>
      <c r="D62" s="122" t="s">
        <v>24</v>
      </c>
      <c r="E62" s="122"/>
      <c r="F62" s="122" t="s">
        <v>25</v>
      </c>
      <c r="G62" s="122"/>
      <c r="H62" s="122" t="s">
        <v>26</v>
      </c>
      <c r="I62" s="122"/>
      <c r="J62" s="122" t="s">
        <v>27</v>
      </c>
      <c r="K62" s="122"/>
      <c r="L62" s="122" t="s">
        <v>28</v>
      </c>
      <c r="M62" s="122"/>
      <c r="N62" s="122" t="s">
        <v>29</v>
      </c>
      <c r="O62" s="122"/>
      <c r="P62" s="122" t="s">
        <v>30</v>
      </c>
      <c r="Q62" s="122"/>
      <c r="R62" s="122" t="s">
        <v>47</v>
      </c>
      <c r="S62" s="122"/>
      <c r="T62" s="122" t="s">
        <v>66</v>
      </c>
      <c r="U62" s="122"/>
    </row>
    <row r="63" spans="1:21" s="30" customFormat="1" ht="90" customHeight="1" x14ac:dyDescent="0.4">
      <c r="A63" s="29" t="s">
        <v>48</v>
      </c>
      <c r="B63" s="138" t="s">
        <v>49</v>
      </c>
      <c r="C63" s="138"/>
      <c r="D63" s="123" t="s">
        <v>50</v>
      </c>
      <c r="E63" s="124"/>
      <c r="F63" s="125" t="s">
        <v>64</v>
      </c>
      <c r="G63" s="126"/>
      <c r="H63" s="123" t="s">
        <v>51</v>
      </c>
      <c r="I63" s="124"/>
      <c r="J63" s="123" t="s">
        <v>52</v>
      </c>
      <c r="K63" s="124"/>
      <c r="L63" s="119" t="s">
        <v>53</v>
      </c>
      <c r="M63" s="120"/>
      <c r="N63" s="119" t="s">
        <v>65</v>
      </c>
      <c r="O63" s="120"/>
      <c r="P63" s="119" t="s">
        <v>191</v>
      </c>
      <c r="Q63" s="120"/>
      <c r="R63" s="119" t="s">
        <v>54</v>
      </c>
      <c r="S63" s="120"/>
      <c r="T63" s="121" t="s">
        <v>192</v>
      </c>
      <c r="U63" s="121"/>
    </row>
    <row r="64" spans="1:21" ht="19.5" customHeight="1" x14ac:dyDescent="0.4">
      <c r="A64" s="112">
        <v>4</v>
      </c>
      <c r="B64" s="113"/>
      <c r="C64" s="113"/>
      <c r="D64" s="114"/>
      <c r="E64" s="114"/>
      <c r="F64" s="115" t="s">
        <v>184</v>
      </c>
      <c r="G64" s="116"/>
      <c r="H64" s="108"/>
      <c r="I64" s="108"/>
      <c r="J64" s="108"/>
      <c r="K64" s="108"/>
      <c r="L64" s="109"/>
      <c r="M64" s="109"/>
      <c r="N64" s="110"/>
      <c r="O64" s="110"/>
      <c r="P64" s="110"/>
      <c r="Q64" s="110"/>
      <c r="R64" s="111"/>
      <c r="S64" s="111"/>
      <c r="T64" s="110"/>
      <c r="U64" s="110"/>
    </row>
    <row r="65" spans="1:21" ht="19.5" customHeight="1" x14ac:dyDescent="0.4">
      <c r="A65" s="112"/>
      <c r="B65" s="113"/>
      <c r="C65" s="113"/>
      <c r="D65" s="114"/>
      <c r="E65" s="114"/>
      <c r="F65" s="117"/>
      <c r="G65" s="118"/>
      <c r="H65" s="108"/>
      <c r="I65" s="108"/>
      <c r="J65" s="108"/>
      <c r="K65" s="108"/>
      <c r="L65" s="109"/>
      <c r="M65" s="109"/>
      <c r="N65" s="110"/>
      <c r="O65" s="110"/>
      <c r="P65" s="110"/>
      <c r="Q65" s="110"/>
      <c r="R65" s="111"/>
      <c r="S65" s="111"/>
      <c r="T65" s="110"/>
      <c r="U65" s="110"/>
    </row>
    <row r="66" spans="1:21" ht="19.5" customHeight="1" x14ac:dyDescent="0.4">
      <c r="A66" s="112">
        <v>5</v>
      </c>
      <c r="B66" s="113"/>
      <c r="C66" s="113"/>
      <c r="D66" s="114"/>
      <c r="E66" s="114"/>
      <c r="F66" s="115" t="s">
        <v>184</v>
      </c>
      <c r="G66" s="116"/>
      <c r="H66" s="108"/>
      <c r="I66" s="108"/>
      <c r="J66" s="108"/>
      <c r="K66" s="108"/>
      <c r="L66" s="109"/>
      <c r="M66" s="109"/>
      <c r="N66" s="110"/>
      <c r="O66" s="110"/>
      <c r="P66" s="110"/>
      <c r="Q66" s="110"/>
      <c r="R66" s="111"/>
      <c r="S66" s="111"/>
      <c r="T66" s="110"/>
      <c r="U66" s="110"/>
    </row>
    <row r="67" spans="1:21" ht="19.5" customHeight="1" x14ac:dyDescent="0.4">
      <c r="A67" s="112"/>
      <c r="B67" s="113"/>
      <c r="C67" s="113"/>
      <c r="D67" s="114"/>
      <c r="E67" s="114"/>
      <c r="F67" s="117"/>
      <c r="G67" s="118"/>
      <c r="H67" s="108"/>
      <c r="I67" s="108"/>
      <c r="J67" s="108"/>
      <c r="K67" s="108"/>
      <c r="L67" s="109"/>
      <c r="M67" s="109"/>
      <c r="N67" s="110"/>
      <c r="O67" s="110"/>
      <c r="P67" s="110"/>
      <c r="Q67" s="110"/>
      <c r="R67" s="111"/>
      <c r="S67" s="111"/>
      <c r="T67" s="110"/>
      <c r="U67" s="110"/>
    </row>
    <row r="68" spans="1:21" ht="19.5" customHeight="1" x14ac:dyDescent="0.4">
      <c r="A68" s="112">
        <v>6</v>
      </c>
      <c r="B68" s="113"/>
      <c r="C68" s="113"/>
      <c r="D68" s="114"/>
      <c r="E68" s="114"/>
      <c r="F68" s="115" t="s">
        <v>184</v>
      </c>
      <c r="G68" s="116"/>
      <c r="H68" s="108"/>
      <c r="I68" s="108"/>
      <c r="J68" s="108"/>
      <c r="K68" s="108"/>
      <c r="L68" s="109"/>
      <c r="M68" s="109"/>
      <c r="N68" s="110"/>
      <c r="O68" s="110"/>
      <c r="P68" s="110"/>
      <c r="Q68" s="110"/>
      <c r="R68" s="111"/>
      <c r="S68" s="111"/>
      <c r="T68" s="110"/>
      <c r="U68" s="110"/>
    </row>
    <row r="69" spans="1:21" ht="19.5" customHeight="1" x14ac:dyDescent="0.4">
      <c r="A69" s="112"/>
      <c r="B69" s="113"/>
      <c r="C69" s="113"/>
      <c r="D69" s="114"/>
      <c r="E69" s="114"/>
      <c r="F69" s="117"/>
      <c r="G69" s="118"/>
      <c r="H69" s="108"/>
      <c r="I69" s="108"/>
      <c r="J69" s="108"/>
      <c r="K69" s="108"/>
      <c r="L69" s="109"/>
      <c r="M69" s="109"/>
      <c r="N69" s="110"/>
      <c r="O69" s="110"/>
      <c r="P69" s="110"/>
      <c r="Q69" s="110"/>
      <c r="R69" s="111"/>
      <c r="S69" s="111"/>
      <c r="T69" s="110"/>
      <c r="U69" s="110"/>
    </row>
    <row r="70" spans="1:21" ht="19.5" customHeight="1" x14ac:dyDescent="0.4">
      <c r="A70" s="112">
        <v>7</v>
      </c>
      <c r="B70" s="113"/>
      <c r="C70" s="113"/>
      <c r="D70" s="114"/>
      <c r="E70" s="114"/>
      <c r="F70" s="115" t="s">
        <v>184</v>
      </c>
      <c r="G70" s="116"/>
      <c r="H70" s="108"/>
      <c r="I70" s="108"/>
      <c r="J70" s="108"/>
      <c r="K70" s="108"/>
      <c r="L70" s="109"/>
      <c r="M70" s="109"/>
      <c r="N70" s="110"/>
      <c r="O70" s="110"/>
      <c r="P70" s="110"/>
      <c r="Q70" s="110"/>
      <c r="R70" s="111"/>
      <c r="S70" s="111"/>
      <c r="T70" s="110"/>
      <c r="U70" s="110"/>
    </row>
    <row r="71" spans="1:21" ht="19.5" customHeight="1" x14ac:dyDescent="0.4">
      <c r="A71" s="112"/>
      <c r="B71" s="113"/>
      <c r="C71" s="113"/>
      <c r="D71" s="114"/>
      <c r="E71" s="114"/>
      <c r="F71" s="117"/>
      <c r="G71" s="118"/>
      <c r="H71" s="108"/>
      <c r="I71" s="108"/>
      <c r="J71" s="108"/>
      <c r="K71" s="108"/>
      <c r="L71" s="109"/>
      <c r="M71" s="109"/>
      <c r="N71" s="110"/>
      <c r="O71" s="110"/>
      <c r="P71" s="110"/>
      <c r="Q71" s="110"/>
      <c r="R71" s="111"/>
      <c r="S71" s="111"/>
      <c r="T71" s="110"/>
      <c r="U71" s="110"/>
    </row>
    <row r="72" spans="1:21" ht="19.5" customHeight="1" x14ac:dyDescent="0.4">
      <c r="A72" s="112">
        <v>8</v>
      </c>
      <c r="B72" s="113"/>
      <c r="C72" s="113"/>
      <c r="D72" s="114"/>
      <c r="E72" s="114"/>
      <c r="F72" s="115" t="s">
        <v>184</v>
      </c>
      <c r="G72" s="116"/>
      <c r="H72" s="108"/>
      <c r="I72" s="108"/>
      <c r="J72" s="108"/>
      <c r="K72" s="108"/>
      <c r="L72" s="109"/>
      <c r="M72" s="109"/>
      <c r="N72" s="110"/>
      <c r="O72" s="110"/>
      <c r="P72" s="110"/>
      <c r="Q72" s="110"/>
      <c r="R72" s="111"/>
      <c r="S72" s="111"/>
      <c r="T72" s="110"/>
      <c r="U72" s="110"/>
    </row>
    <row r="73" spans="1:21" ht="19.5" customHeight="1" x14ac:dyDescent="0.4">
      <c r="A73" s="112"/>
      <c r="B73" s="113"/>
      <c r="C73" s="113"/>
      <c r="D73" s="114"/>
      <c r="E73" s="114"/>
      <c r="F73" s="117"/>
      <c r="G73" s="118"/>
      <c r="H73" s="108"/>
      <c r="I73" s="108"/>
      <c r="J73" s="108"/>
      <c r="K73" s="108"/>
      <c r="L73" s="109"/>
      <c r="M73" s="109"/>
      <c r="N73" s="110"/>
      <c r="O73" s="110"/>
      <c r="P73" s="110"/>
      <c r="Q73" s="110"/>
      <c r="R73" s="111"/>
      <c r="S73" s="111"/>
      <c r="T73" s="110"/>
      <c r="U73" s="110"/>
    </row>
    <row r="74" spans="1:21" ht="19.5" customHeight="1" x14ac:dyDescent="0.4">
      <c r="A74" s="112">
        <v>9</v>
      </c>
      <c r="B74" s="113"/>
      <c r="C74" s="113"/>
      <c r="D74" s="114"/>
      <c r="E74" s="114"/>
      <c r="F74" s="115" t="s">
        <v>184</v>
      </c>
      <c r="G74" s="116"/>
      <c r="H74" s="108"/>
      <c r="I74" s="108"/>
      <c r="J74" s="108"/>
      <c r="K74" s="108"/>
      <c r="L74" s="109"/>
      <c r="M74" s="109"/>
      <c r="N74" s="110"/>
      <c r="O74" s="110"/>
      <c r="P74" s="110"/>
      <c r="Q74" s="110"/>
      <c r="R74" s="111"/>
      <c r="S74" s="111"/>
      <c r="T74" s="110"/>
      <c r="U74" s="110"/>
    </row>
    <row r="75" spans="1:21" ht="19.5" customHeight="1" x14ac:dyDescent="0.4">
      <c r="A75" s="112"/>
      <c r="B75" s="113"/>
      <c r="C75" s="113"/>
      <c r="D75" s="114"/>
      <c r="E75" s="114"/>
      <c r="F75" s="117"/>
      <c r="G75" s="118"/>
      <c r="H75" s="108"/>
      <c r="I75" s="108"/>
      <c r="J75" s="108"/>
      <c r="K75" s="108"/>
      <c r="L75" s="109"/>
      <c r="M75" s="109"/>
      <c r="N75" s="110"/>
      <c r="O75" s="110"/>
      <c r="P75" s="110"/>
      <c r="Q75" s="110"/>
      <c r="R75" s="111"/>
      <c r="S75" s="111"/>
      <c r="T75" s="110"/>
      <c r="U75" s="110"/>
    </row>
    <row r="76" spans="1:21" ht="19.5" customHeight="1" x14ac:dyDescent="0.4">
      <c r="A76" s="112">
        <v>10</v>
      </c>
      <c r="B76" s="113"/>
      <c r="C76" s="113"/>
      <c r="D76" s="114"/>
      <c r="E76" s="114"/>
      <c r="F76" s="115" t="s">
        <v>184</v>
      </c>
      <c r="G76" s="116"/>
      <c r="H76" s="108"/>
      <c r="I76" s="108"/>
      <c r="J76" s="108"/>
      <c r="K76" s="108"/>
      <c r="L76" s="109"/>
      <c r="M76" s="109"/>
      <c r="N76" s="110"/>
      <c r="O76" s="110"/>
      <c r="P76" s="110"/>
      <c r="Q76" s="110"/>
      <c r="R76" s="111"/>
      <c r="S76" s="111"/>
      <c r="T76" s="110"/>
      <c r="U76" s="110"/>
    </row>
    <row r="77" spans="1:21" ht="19.5" customHeight="1" x14ac:dyDescent="0.4">
      <c r="A77" s="112"/>
      <c r="B77" s="113"/>
      <c r="C77" s="113"/>
      <c r="D77" s="114"/>
      <c r="E77" s="114"/>
      <c r="F77" s="117"/>
      <c r="G77" s="118"/>
      <c r="H77" s="108"/>
      <c r="I77" s="108"/>
      <c r="J77" s="108"/>
      <c r="K77" s="108"/>
      <c r="L77" s="109"/>
      <c r="M77" s="109"/>
      <c r="N77" s="110"/>
      <c r="O77" s="110"/>
      <c r="P77" s="110"/>
      <c r="Q77" s="110"/>
      <c r="R77" s="111"/>
      <c r="S77" s="111"/>
      <c r="T77" s="110"/>
      <c r="U77" s="110"/>
    </row>
    <row r="78" spans="1:21" ht="19.5" customHeight="1" x14ac:dyDescent="0.4">
      <c r="A78" s="112">
        <v>11</v>
      </c>
      <c r="B78" s="113"/>
      <c r="C78" s="113"/>
      <c r="D78" s="114"/>
      <c r="E78" s="114"/>
      <c r="F78" s="115" t="s">
        <v>184</v>
      </c>
      <c r="G78" s="116"/>
      <c r="H78" s="108"/>
      <c r="I78" s="108"/>
      <c r="J78" s="108"/>
      <c r="K78" s="108"/>
      <c r="L78" s="109"/>
      <c r="M78" s="109"/>
      <c r="N78" s="110"/>
      <c r="O78" s="110"/>
      <c r="P78" s="110"/>
      <c r="Q78" s="110"/>
      <c r="R78" s="111"/>
      <c r="S78" s="111"/>
      <c r="T78" s="110"/>
      <c r="U78" s="110"/>
    </row>
    <row r="79" spans="1:21" ht="19.5" customHeight="1" x14ac:dyDescent="0.4">
      <c r="A79" s="112"/>
      <c r="B79" s="113"/>
      <c r="C79" s="113"/>
      <c r="D79" s="114"/>
      <c r="E79" s="114"/>
      <c r="F79" s="117"/>
      <c r="G79" s="118"/>
      <c r="H79" s="108"/>
      <c r="I79" s="108"/>
      <c r="J79" s="108"/>
      <c r="K79" s="108"/>
      <c r="L79" s="109"/>
      <c r="M79" s="109"/>
      <c r="N79" s="110"/>
      <c r="O79" s="110"/>
      <c r="P79" s="110"/>
      <c r="Q79" s="110"/>
      <c r="R79" s="111"/>
      <c r="S79" s="111"/>
      <c r="T79" s="110"/>
      <c r="U79" s="110"/>
    </row>
    <row r="80" spans="1:21" ht="19.5" customHeight="1" x14ac:dyDescent="0.4">
      <c r="A80" s="112">
        <v>12</v>
      </c>
      <c r="B80" s="113"/>
      <c r="C80" s="113"/>
      <c r="D80" s="114"/>
      <c r="E80" s="114"/>
      <c r="F80" s="115" t="s">
        <v>184</v>
      </c>
      <c r="G80" s="116"/>
      <c r="H80" s="108"/>
      <c r="I80" s="108"/>
      <c r="J80" s="108"/>
      <c r="K80" s="108"/>
      <c r="L80" s="109"/>
      <c r="M80" s="109"/>
      <c r="N80" s="110"/>
      <c r="O80" s="110"/>
      <c r="P80" s="110"/>
      <c r="Q80" s="110"/>
      <c r="R80" s="111"/>
      <c r="S80" s="111"/>
      <c r="T80" s="110"/>
      <c r="U80" s="110"/>
    </row>
    <row r="81" spans="1:21" ht="19.5" customHeight="1" x14ac:dyDescent="0.4">
      <c r="A81" s="112"/>
      <c r="B81" s="113"/>
      <c r="C81" s="113"/>
      <c r="D81" s="114"/>
      <c r="E81" s="114"/>
      <c r="F81" s="117"/>
      <c r="G81" s="118"/>
      <c r="H81" s="108"/>
      <c r="I81" s="108"/>
      <c r="J81" s="108"/>
      <c r="K81" s="108"/>
      <c r="L81" s="109"/>
      <c r="M81" s="109"/>
      <c r="N81" s="110"/>
      <c r="O81" s="110"/>
      <c r="P81" s="110"/>
      <c r="Q81" s="110"/>
      <c r="R81" s="111"/>
      <c r="S81" s="111"/>
      <c r="T81" s="110"/>
      <c r="U81" s="110"/>
    </row>
    <row r="82" spans="1:21" ht="19.5" customHeight="1" x14ac:dyDescent="0.4">
      <c r="A82" s="112">
        <v>13</v>
      </c>
      <c r="B82" s="113"/>
      <c r="C82" s="113"/>
      <c r="D82" s="114"/>
      <c r="E82" s="114"/>
      <c r="F82" s="115" t="s">
        <v>184</v>
      </c>
      <c r="G82" s="116"/>
      <c r="H82" s="108"/>
      <c r="I82" s="108"/>
      <c r="J82" s="108"/>
      <c r="K82" s="108"/>
      <c r="L82" s="109"/>
      <c r="M82" s="109"/>
      <c r="N82" s="110"/>
      <c r="O82" s="110"/>
      <c r="P82" s="110"/>
      <c r="Q82" s="110"/>
      <c r="R82" s="111"/>
      <c r="S82" s="111"/>
      <c r="T82" s="110"/>
      <c r="U82" s="110"/>
    </row>
    <row r="83" spans="1:21" ht="19.5" customHeight="1" x14ac:dyDescent="0.4">
      <c r="A83" s="112"/>
      <c r="B83" s="113"/>
      <c r="C83" s="113"/>
      <c r="D83" s="114"/>
      <c r="E83" s="114"/>
      <c r="F83" s="117"/>
      <c r="G83" s="118"/>
      <c r="H83" s="108"/>
      <c r="I83" s="108"/>
      <c r="J83" s="108"/>
      <c r="K83" s="108"/>
      <c r="L83" s="109"/>
      <c r="M83" s="109"/>
      <c r="N83" s="110"/>
      <c r="O83" s="110"/>
      <c r="P83" s="110"/>
      <c r="Q83" s="110"/>
      <c r="R83" s="111"/>
      <c r="S83" s="111"/>
      <c r="T83" s="110"/>
      <c r="U83" s="110"/>
    </row>
    <row r="84" spans="1:21" ht="13.5" customHeight="1" x14ac:dyDescent="0.4">
      <c r="P84" s="103" t="s">
        <v>186</v>
      </c>
      <c r="Q84" s="104"/>
      <c r="R84" s="105" t="s">
        <v>187</v>
      </c>
      <c r="S84" s="105" t="s">
        <v>188</v>
      </c>
      <c r="T84" s="104"/>
      <c r="U84" s="106" t="s">
        <v>189</v>
      </c>
    </row>
  </sheetData>
  <mergeCells count="211">
    <mergeCell ref="R82:S83"/>
    <mergeCell ref="T82:U83"/>
    <mergeCell ref="A82:A83"/>
    <mergeCell ref="B82:C83"/>
    <mergeCell ref="D82:E83"/>
    <mergeCell ref="F82:G83"/>
    <mergeCell ref="H82:I83"/>
    <mergeCell ref="J82:K83"/>
    <mergeCell ref="L82:M83"/>
    <mergeCell ref="N82:O83"/>
    <mergeCell ref="P82:Q83"/>
    <mergeCell ref="T10:U10"/>
    <mergeCell ref="R9:S9"/>
    <mergeCell ref="T9:U9"/>
    <mergeCell ref="B10:C10"/>
    <mergeCell ref="D10:E10"/>
    <mergeCell ref="F10:G10"/>
    <mergeCell ref="H10:I10"/>
    <mergeCell ref="J10:K10"/>
    <mergeCell ref="B9:C9"/>
    <mergeCell ref="D9:E9"/>
    <mergeCell ref="F9:G9"/>
    <mergeCell ref="H9:I9"/>
    <mergeCell ref="J9:K9"/>
    <mergeCell ref="L9:M9"/>
    <mergeCell ref="N9:O9"/>
    <mergeCell ref="P9:Q9"/>
    <mergeCell ref="P11:Q12"/>
    <mergeCell ref="R11:S12"/>
    <mergeCell ref="T11:U12"/>
    <mergeCell ref="A11:A12"/>
    <mergeCell ref="B11:C12"/>
    <mergeCell ref="D11:E12"/>
    <mergeCell ref="F11:G12"/>
    <mergeCell ref="H11:I12"/>
    <mergeCell ref="J11:K12"/>
    <mergeCell ref="L11:M12"/>
    <mergeCell ref="N11:O12"/>
    <mergeCell ref="J13:K14"/>
    <mergeCell ref="L13:M14"/>
    <mergeCell ref="N13:O14"/>
    <mergeCell ref="T13:U14"/>
    <mergeCell ref="A13:A14"/>
    <mergeCell ref="B13:C14"/>
    <mergeCell ref="D13:E14"/>
    <mergeCell ref="F13:G14"/>
    <mergeCell ref="H13:I14"/>
    <mergeCell ref="B17:C17"/>
    <mergeCell ref="D17:E17"/>
    <mergeCell ref="F17:G17"/>
    <mergeCell ref="H17:I17"/>
    <mergeCell ref="J17:K17"/>
    <mergeCell ref="P15:Q16"/>
    <mergeCell ref="R15:S16"/>
    <mergeCell ref="T15:U16"/>
    <mergeCell ref="A15:A16"/>
    <mergeCell ref="B15:C16"/>
    <mergeCell ref="D15:E16"/>
    <mergeCell ref="F15:G16"/>
    <mergeCell ref="H15:I16"/>
    <mergeCell ref="J15:K16"/>
    <mergeCell ref="L15:M16"/>
    <mergeCell ref="N15:O16"/>
    <mergeCell ref="O2:Q2"/>
    <mergeCell ref="O3:Q3"/>
    <mergeCell ref="B6:F6"/>
    <mergeCell ref="B7:F7"/>
    <mergeCell ref="G6:S6"/>
    <mergeCell ref="G7:S7"/>
    <mergeCell ref="L2:M2"/>
    <mergeCell ref="L3:M3"/>
    <mergeCell ref="N21:P21"/>
    <mergeCell ref="B20:R20"/>
    <mergeCell ref="L17:M17"/>
    <mergeCell ref="N17:O17"/>
    <mergeCell ref="P17:Q17"/>
    <mergeCell ref="R17:S17"/>
    <mergeCell ref="P13:Q14"/>
    <mergeCell ref="R13:S14"/>
    <mergeCell ref="L10:M10"/>
    <mergeCell ref="N10:O10"/>
    <mergeCell ref="P10:Q10"/>
    <mergeCell ref="R10:S10"/>
    <mergeCell ref="S2:U2"/>
    <mergeCell ref="S3:U3"/>
    <mergeCell ref="B4:U5"/>
    <mergeCell ref="T17:U17"/>
    <mergeCell ref="T64:U65"/>
    <mergeCell ref="A66:A67"/>
    <mergeCell ref="B66:C67"/>
    <mergeCell ref="D66:E67"/>
    <mergeCell ref="F66:G67"/>
    <mergeCell ref="H66:I67"/>
    <mergeCell ref="J66:K67"/>
    <mergeCell ref="T23:U24"/>
    <mergeCell ref="T25:U26"/>
    <mergeCell ref="B31:U58"/>
    <mergeCell ref="A64:A65"/>
    <mergeCell ref="B64:C65"/>
    <mergeCell ref="D64:E65"/>
    <mergeCell ref="F64:G65"/>
    <mergeCell ref="H64:I65"/>
    <mergeCell ref="J64:K65"/>
    <mergeCell ref="L64:M65"/>
    <mergeCell ref="B23:S24"/>
    <mergeCell ref="B25:S26"/>
    <mergeCell ref="N62:O62"/>
    <mergeCell ref="P62:Q62"/>
    <mergeCell ref="R62:S62"/>
    <mergeCell ref="T62:U62"/>
    <mergeCell ref="B63:C63"/>
    <mergeCell ref="F62:G62"/>
    <mergeCell ref="H62:I62"/>
    <mergeCell ref="J62:K62"/>
    <mergeCell ref="L62:M62"/>
    <mergeCell ref="A72:A73"/>
    <mergeCell ref="B72:C73"/>
    <mergeCell ref="D72:E73"/>
    <mergeCell ref="F72:G73"/>
    <mergeCell ref="H72:I73"/>
    <mergeCell ref="J72:K73"/>
    <mergeCell ref="L72:M73"/>
    <mergeCell ref="A68:A69"/>
    <mergeCell ref="B68:C69"/>
    <mergeCell ref="D68:E69"/>
    <mergeCell ref="F68:G69"/>
    <mergeCell ref="H68:I69"/>
    <mergeCell ref="D63:E63"/>
    <mergeCell ref="F63:G63"/>
    <mergeCell ref="H63:I63"/>
    <mergeCell ref="J63:K63"/>
    <mergeCell ref="L63:M63"/>
    <mergeCell ref="B62:C62"/>
    <mergeCell ref="D62:E62"/>
    <mergeCell ref="N63:O63"/>
    <mergeCell ref="P63:Q63"/>
    <mergeCell ref="R63:S63"/>
    <mergeCell ref="T63:U63"/>
    <mergeCell ref="A70:A71"/>
    <mergeCell ref="B70:C71"/>
    <mergeCell ref="D70:E71"/>
    <mergeCell ref="F70:G71"/>
    <mergeCell ref="H70:I71"/>
    <mergeCell ref="J70:K71"/>
    <mergeCell ref="J68:K69"/>
    <mergeCell ref="L68:M69"/>
    <mergeCell ref="N68:O69"/>
    <mergeCell ref="P68:Q69"/>
    <mergeCell ref="R68:S69"/>
    <mergeCell ref="T68:U69"/>
    <mergeCell ref="L66:M67"/>
    <mergeCell ref="N66:O67"/>
    <mergeCell ref="P66:Q67"/>
    <mergeCell ref="R66:S67"/>
    <mergeCell ref="T66:U67"/>
    <mergeCell ref="N64:O65"/>
    <mergeCell ref="P64:Q65"/>
    <mergeCell ref="R64:S65"/>
    <mergeCell ref="N72:O73"/>
    <mergeCell ref="P72:Q73"/>
    <mergeCell ref="R72:S73"/>
    <mergeCell ref="T72:U73"/>
    <mergeCell ref="L70:M71"/>
    <mergeCell ref="N70:O71"/>
    <mergeCell ref="P70:Q71"/>
    <mergeCell ref="R70:S71"/>
    <mergeCell ref="T70:U71"/>
    <mergeCell ref="A76:A77"/>
    <mergeCell ref="B76:C77"/>
    <mergeCell ref="D76:E77"/>
    <mergeCell ref="F76:G77"/>
    <mergeCell ref="H76:I77"/>
    <mergeCell ref="A74:A75"/>
    <mergeCell ref="B74:C75"/>
    <mergeCell ref="D74:E75"/>
    <mergeCell ref="F74:G75"/>
    <mergeCell ref="H74:I75"/>
    <mergeCell ref="A80:A81"/>
    <mergeCell ref="B80:C81"/>
    <mergeCell ref="D80:E81"/>
    <mergeCell ref="F80:G81"/>
    <mergeCell ref="H80:I81"/>
    <mergeCell ref="A78:A79"/>
    <mergeCell ref="B78:C79"/>
    <mergeCell ref="D78:E79"/>
    <mergeCell ref="F78:G79"/>
    <mergeCell ref="H78:I79"/>
    <mergeCell ref="J76:K77"/>
    <mergeCell ref="L76:M77"/>
    <mergeCell ref="N76:O77"/>
    <mergeCell ref="P76:Q77"/>
    <mergeCell ref="R76:S77"/>
    <mergeCell ref="T76:U77"/>
    <mergeCell ref="L74:M75"/>
    <mergeCell ref="N74:O75"/>
    <mergeCell ref="P74:Q75"/>
    <mergeCell ref="R74:S75"/>
    <mergeCell ref="T74:U75"/>
    <mergeCell ref="J74:K75"/>
    <mergeCell ref="J80:K81"/>
    <mergeCell ref="L80:M81"/>
    <mergeCell ref="N80:O81"/>
    <mergeCell ref="P80:Q81"/>
    <mergeCell ref="R80:S81"/>
    <mergeCell ref="T80:U81"/>
    <mergeCell ref="L78:M79"/>
    <mergeCell ref="N78:O79"/>
    <mergeCell ref="P78:Q79"/>
    <mergeCell ref="R78:S79"/>
    <mergeCell ref="T78:U79"/>
    <mergeCell ref="J78:K79"/>
  </mergeCells>
  <phoneticPr fontId="1"/>
  <dataValidations count="4">
    <dataValidation type="date" operator="greaterThanOrEqual" allowBlank="1" showInputMessage="1" showErrorMessage="1" error="日付（yyyy/m/d）を入力してください。" sqref="S2:U3 H11:K16 R11:S16 O2:Q3 H64:K83 R64:S83" xr:uid="{00000000-0002-0000-0000-000001000000}">
      <formula1>1</formula1>
    </dataValidation>
    <dataValidation type="custom" imeMode="off" allowBlank="1" showInputMessage="1" showErrorMessage="1" error="13桁（ハイフンあり）で入力してください。" sqref="D11:E16 D64:E83" xr:uid="{00000000-0002-0000-0000-000002000000}">
      <formula1>(MID(D11,5,1)="-")*(MID(D11,12,1)="-")*(LEN(D11)=13)</formula1>
    </dataValidation>
    <dataValidation type="whole" operator="greaterThanOrEqual" allowBlank="1" showInputMessage="1" showErrorMessage="1" error="数字以外は記入しないでください" sqref="T11:U16 N11:Q16 C21:H21 H22:M22 T64:U83 N64:Q83" xr:uid="{00000000-0002-0000-0000-000003000000}">
      <formula1>0</formula1>
    </dataValidation>
    <dataValidation type="list" allowBlank="1" showInputMessage="1" sqref="F11:G16 T23:U26 F64:G83" xr:uid="{4081FBD8-9912-4A5A-87ED-19CBE8BD285B}">
      <formula1>"□,☑"</formula1>
    </dataValidation>
  </dataValidations>
  <pageMargins left="0.6875" right="0.30208333333333331" top="0.33333333333333331" bottom="0.75" header="0.3" footer="0.3"/>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91"/>
  <sheetViews>
    <sheetView view="pageLayout" topLeftCell="A59" zoomScale="85" zoomScaleNormal="70" zoomScalePageLayoutView="85" workbookViewId="0">
      <selection activeCell="B5" sqref="B5:O6"/>
    </sheetView>
  </sheetViews>
  <sheetFormatPr defaultColWidth="10" defaultRowHeight="13.5" x14ac:dyDescent="0.4"/>
  <cols>
    <col min="1" max="1" width="6.125" style="9" customWidth="1"/>
    <col min="2" max="17" width="7.25" style="9" customWidth="1"/>
    <col min="18" max="19" width="15.875" style="9" hidden="1" customWidth="1"/>
    <col min="20" max="25" width="15.875" style="9" customWidth="1"/>
    <col min="26" max="16384" width="10" style="9"/>
  </cols>
  <sheetData>
    <row r="1" spans="1:19" ht="15" customHeight="1" x14ac:dyDescent="0.4">
      <c r="A1" s="48" t="s">
        <v>180</v>
      </c>
    </row>
    <row r="2" spans="1:19" ht="15" customHeight="1" x14ac:dyDescent="0.4">
      <c r="B2" s="10"/>
      <c r="C2" s="10"/>
      <c r="D2" s="10"/>
      <c r="E2" s="10"/>
      <c r="H2" s="221" t="s">
        <v>39</v>
      </c>
      <c r="I2" s="221"/>
      <c r="J2" s="21" t="s">
        <v>72</v>
      </c>
      <c r="K2" s="139"/>
      <c r="L2" s="139"/>
      <c r="M2" s="139"/>
      <c r="N2" s="21" t="s">
        <v>41</v>
      </c>
      <c r="O2" s="139"/>
      <c r="P2" s="139"/>
      <c r="Q2" s="139"/>
    </row>
    <row r="3" spans="1:19" ht="15" customHeight="1" x14ac:dyDescent="0.4">
      <c r="B3" s="10"/>
      <c r="C3" s="10"/>
      <c r="D3" s="10"/>
      <c r="E3" s="10"/>
      <c r="H3" s="221" t="s">
        <v>42</v>
      </c>
      <c r="I3" s="221"/>
      <c r="J3" s="21" t="s">
        <v>72</v>
      </c>
      <c r="K3" s="139"/>
      <c r="L3" s="139"/>
      <c r="M3" s="139"/>
      <c r="N3" s="21" t="s">
        <v>41</v>
      </c>
      <c r="O3" s="139"/>
      <c r="P3" s="139"/>
      <c r="Q3" s="139"/>
    </row>
    <row r="4" spans="1:19" s="11" customFormat="1" ht="15" customHeight="1" x14ac:dyDescent="0.4">
      <c r="B4" s="12"/>
      <c r="C4" s="12"/>
      <c r="D4" s="12"/>
      <c r="E4" s="12"/>
      <c r="F4" s="12"/>
      <c r="G4" s="12"/>
      <c r="H4" s="12"/>
      <c r="I4" s="12"/>
      <c r="J4" s="12"/>
      <c r="K4" s="12"/>
      <c r="L4" s="12"/>
      <c r="M4" s="42"/>
      <c r="N4" s="208"/>
      <c r="O4" s="208"/>
      <c r="P4" s="208"/>
      <c r="Q4" s="208"/>
    </row>
    <row r="5" spans="1:19" ht="15" customHeight="1" x14ac:dyDescent="0.4">
      <c r="B5" s="222" t="s">
        <v>86</v>
      </c>
      <c r="C5" s="222"/>
      <c r="D5" s="222"/>
      <c r="E5" s="222"/>
      <c r="F5" s="222"/>
      <c r="G5" s="222"/>
      <c r="H5" s="222"/>
      <c r="I5" s="222"/>
      <c r="J5" s="222"/>
      <c r="K5" s="222"/>
      <c r="L5" s="222"/>
      <c r="M5" s="222"/>
      <c r="N5" s="222"/>
      <c r="O5" s="222"/>
    </row>
    <row r="6" spans="1:19" ht="15" customHeight="1" x14ac:dyDescent="0.4">
      <c r="B6" s="222"/>
      <c r="C6" s="222"/>
      <c r="D6" s="222"/>
      <c r="E6" s="222"/>
      <c r="F6" s="222"/>
      <c r="G6" s="222"/>
      <c r="H6" s="222"/>
      <c r="I6" s="222"/>
      <c r="J6" s="222"/>
      <c r="K6" s="222"/>
      <c r="L6" s="222"/>
      <c r="M6" s="222"/>
      <c r="N6" s="222"/>
      <c r="O6" s="222"/>
    </row>
    <row r="7" spans="1:19" ht="15" customHeight="1" x14ac:dyDescent="0.4">
      <c r="A7" s="49" t="s">
        <v>46</v>
      </c>
      <c r="B7" s="48"/>
      <c r="C7" s="11"/>
      <c r="D7" s="13"/>
      <c r="E7" s="13"/>
      <c r="F7" s="13"/>
      <c r="G7" s="13"/>
      <c r="H7" s="13"/>
      <c r="I7" s="13"/>
      <c r="J7" s="13"/>
      <c r="K7" s="13"/>
      <c r="L7" s="13"/>
      <c r="M7" s="13"/>
      <c r="N7" s="13"/>
      <c r="O7" s="13"/>
      <c r="P7" s="13"/>
      <c r="Q7" s="13"/>
    </row>
    <row r="8" spans="1:19" s="14" customFormat="1" ht="15" customHeight="1" x14ac:dyDescent="0.4">
      <c r="A8" s="43"/>
      <c r="B8" s="195" t="s">
        <v>23</v>
      </c>
      <c r="C8" s="195"/>
      <c r="D8" s="195" t="s">
        <v>24</v>
      </c>
      <c r="E8" s="195"/>
      <c r="F8" s="195" t="s">
        <v>25</v>
      </c>
      <c r="G8" s="195"/>
      <c r="H8" s="195" t="s">
        <v>26</v>
      </c>
      <c r="I8" s="195"/>
      <c r="J8" s="195" t="s">
        <v>27</v>
      </c>
      <c r="K8" s="195"/>
      <c r="L8" s="195" t="s">
        <v>28</v>
      </c>
      <c r="M8" s="195"/>
      <c r="N8" s="195" t="s">
        <v>71</v>
      </c>
      <c r="O8" s="195"/>
      <c r="P8" s="195" t="s">
        <v>75</v>
      </c>
      <c r="Q8" s="195"/>
      <c r="R8" s="44"/>
      <c r="S8" s="44"/>
    </row>
    <row r="9" spans="1:19" ht="102.75" customHeight="1" x14ac:dyDescent="0.4">
      <c r="A9" s="16" t="s">
        <v>48</v>
      </c>
      <c r="B9" s="138" t="s">
        <v>73</v>
      </c>
      <c r="C9" s="138"/>
      <c r="D9" s="121" t="s">
        <v>51</v>
      </c>
      <c r="E9" s="121"/>
      <c r="F9" s="121" t="s">
        <v>70</v>
      </c>
      <c r="G9" s="121"/>
      <c r="H9" s="121" t="s">
        <v>193</v>
      </c>
      <c r="I9" s="121"/>
      <c r="J9" s="121" t="s">
        <v>194</v>
      </c>
      <c r="K9" s="121"/>
      <c r="L9" s="121" t="s">
        <v>74</v>
      </c>
      <c r="M9" s="121"/>
      <c r="N9" s="121" t="s">
        <v>195</v>
      </c>
      <c r="O9" s="121"/>
      <c r="P9" s="121" t="s">
        <v>196</v>
      </c>
      <c r="Q9" s="121"/>
      <c r="R9" s="17"/>
      <c r="S9" s="17"/>
    </row>
    <row r="10" spans="1:19" ht="16.5" customHeight="1" x14ac:dyDescent="0.4">
      <c r="A10" s="191">
        <v>1</v>
      </c>
      <c r="B10" s="192"/>
      <c r="C10" s="192"/>
      <c r="D10" s="193"/>
      <c r="E10" s="193"/>
      <c r="F10" s="193"/>
      <c r="G10" s="193"/>
      <c r="H10" s="194"/>
      <c r="I10" s="194"/>
      <c r="J10" s="194"/>
      <c r="K10" s="194"/>
      <c r="L10" s="193"/>
      <c r="M10" s="193"/>
      <c r="N10" s="194"/>
      <c r="O10" s="194"/>
      <c r="P10" s="194"/>
      <c r="Q10" s="194"/>
      <c r="R10" s="190"/>
      <c r="S10" s="60" t="s">
        <v>79</v>
      </c>
    </row>
    <row r="11" spans="1:19" ht="16.5" customHeight="1" x14ac:dyDescent="0.4">
      <c r="A11" s="191"/>
      <c r="B11" s="192"/>
      <c r="C11" s="192"/>
      <c r="D11" s="193"/>
      <c r="E11" s="193"/>
      <c r="F11" s="193"/>
      <c r="G11" s="193"/>
      <c r="H11" s="194"/>
      <c r="I11" s="194"/>
      <c r="J11" s="194"/>
      <c r="K11" s="194"/>
      <c r="L11" s="193"/>
      <c r="M11" s="193"/>
      <c r="N11" s="194"/>
      <c r="O11" s="194"/>
      <c r="P11" s="194"/>
      <c r="Q11" s="194"/>
      <c r="R11" s="190"/>
      <c r="S11" s="60" t="s">
        <v>80</v>
      </c>
    </row>
    <row r="12" spans="1:19" ht="16.5" customHeight="1" x14ac:dyDescent="0.4">
      <c r="A12" s="191">
        <v>2</v>
      </c>
      <c r="B12" s="192"/>
      <c r="C12" s="192"/>
      <c r="D12" s="193"/>
      <c r="E12" s="193"/>
      <c r="F12" s="193"/>
      <c r="G12" s="193"/>
      <c r="H12" s="194"/>
      <c r="I12" s="194"/>
      <c r="J12" s="194"/>
      <c r="K12" s="194"/>
      <c r="L12" s="193"/>
      <c r="M12" s="193"/>
      <c r="N12" s="194"/>
      <c r="O12" s="194"/>
      <c r="P12" s="194"/>
      <c r="Q12" s="194"/>
      <c r="R12" s="190"/>
      <c r="S12" s="60" t="s">
        <v>82</v>
      </c>
    </row>
    <row r="13" spans="1:19" ht="16.5" customHeight="1" x14ac:dyDescent="0.4">
      <c r="A13" s="191"/>
      <c r="B13" s="192"/>
      <c r="C13" s="192"/>
      <c r="D13" s="193"/>
      <c r="E13" s="193"/>
      <c r="F13" s="193"/>
      <c r="G13" s="193"/>
      <c r="H13" s="194"/>
      <c r="I13" s="194"/>
      <c r="J13" s="194"/>
      <c r="K13" s="194"/>
      <c r="L13" s="193"/>
      <c r="M13" s="193"/>
      <c r="N13" s="194"/>
      <c r="O13" s="194"/>
      <c r="P13" s="194"/>
      <c r="Q13" s="194"/>
      <c r="R13" s="190"/>
      <c r="S13" s="60"/>
    </row>
    <row r="14" spans="1:19" ht="16.5" customHeight="1" x14ac:dyDescent="0.4">
      <c r="A14" s="191">
        <v>3</v>
      </c>
      <c r="B14" s="192"/>
      <c r="C14" s="192"/>
      <c r="D14" s="193"/>
      <c r="E14" s="193"/>
      <c r="F14" s="193"/>
      <c r="G14" s="193"/>
      <c r="H14" s="194"/>
      <c r="I14" s="194"/>
      <c r="J14" s="194"/>
      <c r="K14" s="194"/>
      <c r="L14" s="193"/>
      <c r="M14" s="193"/>
      <c r="N14" s="194"/>
      <c r="O14" s="194"/>
      <c r="P14" s="194"/>
      <c r="Q14" s="194"/>
      <c r="R14" s="190"/>
    </row>
    <row r="15" spans="1:19" ht="16.5" customHeight="1" x14ac:dyDescent="0.4">
      <c r="A15" s="191"/>
      <c r="B15" s="192"/>
      <c r="C15" s="192"/>
      <c r="D15" s="193"/>
      <c r="E15" s="193"/>
      <c r="F15" s="193"/>
      <c r="G15" s="193"/>
      <c r="H15" s="194"/>
      <c r="I15" s="194"/>
      <c r="J15" s="194"/>
      <c r="K15" s="194"/>
      <c r="L15" s="193"/>
      <c r="M15" s="193"/>
      <c r="N15" s="194"/>
      <c r="O15" s="194"/>
      <c r="P15" s="194"/>
      <c r="Q15" s="194"/>
      <c r="R15" s="190"/>
      <c r="S15" s="60"/>
    </row>
    <row r="16" spans="1:19" ht="16.5" customHeight="1" thickBot="1" x14ac:dyDescent="0.45">
      <c r="A16" s="213" t="s">
        <v>55</v>
      </c>
      <c r="B16" s="215"/>
      <c r="C16" s="216"/>
      <c r="D16" s="215"/>
      <c r="E16" s="216"/>
      <c r="F16" s="215"/>
      <c r="G16" s="216"/>
      <c r="H16" s="209">
        <f>SUM(H10:I15)+SUM(H71:I90)</f>
        <v>0</v>
      </c>
      <c r="I16" s="210"/>
      <c r="J16" s="209">
        <f>SUM(J10:K15)+SUM(J71:K90)</f>
        <v>0</v>
      </c>
      <c r="K16" s="210"/>
      <c r="L16" s="215"/>
      <c r="M16" s="216"/>
      <c r="N16" s="209">
        <f>SUM(N10:O15)+SUM(N71:O90)</f>
        <v>0</v>
      </c>
      <c r="O16" s="210"/>
      <c r="P16" s="209">
        <f>SUM(P10:Q15)+SUM(P71:Q90)</f>
        <v>0</v>
      </c>
      <c r="Q16" s="210"/>
      <c r="R16" s="15"/>
      <c r="S16" s="15"/>
    </row>
    <row r="17" spans="1:19" ht="16.5" customHeight="1" thickTop="1" x14ac:dyDescent="0.4">
      <c r="A17" s="214"/>
      <c r="B17" s="217"/>
      <c r="C17" s="218"/>
      <c r="D17" s="217"/>
      <c r="E17" s="218"/>
      <c r="F17" s="217"/>
      <c r="G17" s="218"/>
      <c r="H17" s="211"/>
      <c r="I17" s="212"/>
      <c r="J17" s="211"/>
      <c r="K17" s="212"/>
      <c r="L17" s="217"/>
      <c r="M17" s="218"/>
      <c r="N17" s="211"/>
      <c r="O17" s="212"/>
      <c r="P17" s="211"/>
      <c r="Q17" s="212"/>
      <c r="R17" s="15"/>
      <c r="S17" s="15"/>
    </row>
    <row r="18" spans="1:19" ht="24.75" customHeight="1" x14ac:dyDescent="0.4">
      <c r="B18" s="197" t="s">
        <v>56</v>
      </c>
      <c r="C18" s="197"/>
      <c r="D18" s="197"/>
      <c r="E18" s="197"/>
      <c r="F18" s="196">
        <f>COUNTA(B10:C15)+COUNTA(B28:C34)</f>
        <v>0</v>
      </c>
      <c r="G18" s="196"/>
      <c r="H18" s="47" t="s">
        <v>3</v>
      </c>
      <c r="I18" s="45"/>
      <c r="J18" s="46"/>
      <c r="K18" s="45"/>
      <c r="L18" s="103" t="s">
        <v>186</v>
      </c>
      <c r="M18" s="104"/>
      <c r="N18" s="105" t="s">
        <v>187</v>
      </c>
      <c r="O18" s="105" t="s">
        <v>188</v>
      </c>
      <c r="P18" s="104"/>
      <c r="Q18" s="106" t="s">
        <v>189</v>
      </c>
    </row>
    <row r="19" spans="1:19" ht="10.5" customHeight="1" x14ac:dyDescent="0.4">
      <c r="I19" s="75"/>
      <c r="J19" s="76"/>
      <c r="K19" s="75"/>
      <c r="L19" s="75"/>
      <c r="M19" s="75"/>
      <c r="N19" s="74"/>
      <c r="O19" s="74"/>
      <c r="P19" s="74"/>
      <c r="Q19" s="74"/>
    </row>
    <row r="20" spans="1:19" ht="14.25" x14ac:dyDescent="0.4">
      <c r="A20" s="50" t="s">
        <v>76</v>
      </c>
      <c r="B20" s="48"/>
      <c r="C20" s="48"/>
      <c r="D20" s="48"/>
      <c r="E20" s="48"/>
      <c r="F20" s="48"/>
      <c r="G20" s="48"/>
      <c r="H20" s="48"/>
      <c r="I20" s="48"/>
      <c r="J20" s="48"/>
      <c r="K20" s="48"/>
      <c r="L20" s="48"/>
      <c r="M20" s="48"/>
      <c r="N20" s="48"/>
      <c r="O20" s="48"/>
      <c r="P20" s="48"/>
      <c r="Q20" s="48"/>
    </row>
    <row r="21" spans="1:19" s="58" customFormat="1" ht="19.5" customHeight="1" x14ac:dyDescent="0.4">
      <c r="A21" s="57"/>
      <c r="B21" s="219" t="s">
        <v>84</v>
      </c>
      <c r="C21" s="219"/>
      <c r="D21" s="219"/>
      <c r="E21" s="219"/>
      <c r="F21" s="219"/>
      <c r="G21" s="219"/>
      <c r="H21" s="219"/>
      <c r="I21" s="219"/>
      <c r="J21" s="219"/>
      <c r="K21" s="219"/>
      <c r="L21" s="219"/>
      <c r="M21" s="219"/>
      <c r="N21" s="219"/>
      <c r="O21" s="219"/>
      <c r="P21" s="219"/>
      <c r="Q21" s="219"/>
    </row>
    <row r="22" spans="1:19" s="58" customFormat="1" ht="19.5" customHeight="1" x14ac:dyDescent="0.4">
      <c r="A22" s="59"/>
      <c r="B22" s="56" t="s">
        <v>83</v>
      </c>
      <c r="C22" s="55"/>
      <c r="D22" s="220" t="s">
        <v>81</v>
      </c>
      <c r="E22" s="220"/>
      <c r="F22" s="55"/>
      <c r="G22" s="55"/>
      <c r="H22" s="55"/>
      <c r="I22" s="55"/>
      <c r="J22" s="55"/>
      <c r="K22" s="55"/>
      <c r="L22" s="55"/>
      <c r="M22" s="55"/>
      <c r="N22" s="55"/>
      <c r="O22" s="55"/>
      <c r="P22" s="55"/>
      <c r="Q22" s="55"/>
    </row>
    <row r="23" spans="1:19" ht="14.25" x14ac:dyDescent="0.4">
      <c r="A23" s="48"/>
      <c r="B23" s="48"/>
      <c r="C23" s="48"/>
      <c r="D23" s="48"/>
      <c r="E23" s="48"/>
      <c r="F23" s="48"/>
      <c r="G23" s="48"/>
      <c r="H23" s="48"/>
      <c r="I23" s="48"/>
      <c r="J23" s="48"/>
      <c r="K23" s="48"/>
      <c r="L23" s="48"/>
      <c r="M23" s="48"/>
      <c r="N23" s="48"/>
      <c r="O23" s="48"/>
      <c r="P23" s="48"/>
      <c r="Q23" s="48"/>
    </row>
    <row r="24" spans="1:19" ht="13.5" customHeight="1" x14ac:dyDescent="0.4">
      <c r="A24" s="48"/>
      <c r="B24" s="206" t="s">
        <v>77</v>
      </c>
      <c r="C24" s="206"/>
      <c r="D24" s="207"/>
      <c r="E24" s="198"/>
      <c r="F24" s="199"/>
      <c r="G24" s="199"/>
      <c r="H24" s="199"/>
      <c r="I24" s="199"/>
      <c r="J24" s="199"/>
      <c r="K24" s="199"/>
      <c r="L24" s="199"/>
      <c r="M24" s="199"/>
      <c r="N24" s="199"/>
      <c r="O24" s="199"/>
      <c r="P24" s="199"/>
      <c r="Q24" s="200"/>
    </row>
    <row r="25" spans="1:19" ht="33.75" customHeight="1" x14ac:dyDescent="0.4">
      <c r="A25" s="48"/>
      <c r="B25" s="206"/>
      <c r="C25" s="206"/>
      <c r="D25" s="207"/>
      <c r="E25" s="201"/>
      <c r="F25" s="202"/>
      <c r="G25" s="202"/>
      <c r="H25" s="202"/>
      <c r="I25" s="202"/>
      <c r="J25" s="202"/>
      <c r="K25" s="202"/>
      <c r="L25" s="202"/>
      <c r="M25" s="202"/>
      <c r="N25" s="202"/>
      <c r="O25" s="202"/>
      <c r="P25" s="202"/>
      <c r="Q25" s="203"/>
    </row>
    <row r="30" spans="1:19" x14ac:dyDescent="0.4">
      <c r="A30" s="204" t="s">
        <v>78</v>
      </c>
      <c r="B30" s="205"/>
      <c r="C30" s="205"/>
      <c r="D30" s="205"/>
      <c r="E30" s="205"/>
      <c r="F30" s="205"/>
      <c r="G30" s="205"/>
      <c r="H30" s="205"/>
      <c r="I30" s="205"/>
      <c r="J30" s="205"/>
      <c r="K30" s="205"/>
      <c r="L30" s="205"/>
      <c r="M30" s="205"/>
      <c r="N30" s="205"/>
      <c r="O30" s="205"/>
      <c r="P30" s="205"/>
      <c r="Q30" s="205"/>
    </row>
    <row r="31" spans="1:19" x14ac:dyDescent="0.4">
      <c r="A31" s="205"/>
      <c r="B31" s="205"/>
      <c r="C31" s="205"/>
      <c r="D31" s="205"/>
      <c r="E31" s="205"/>
      <c r="F31" s="205"/>
      <c r="G31" s="205"/>
      <c r="H31" s="205"/>
      <c r="I31" s="205"/>
      <c r="J31" s="205"/>
      <c r="K31" s="205"/>
      <c r="L31" s="205"/>
      <c r="M31" s="205"/>
      <c r="N31" s="205"/>
      <c r="O31" s="205"/>
      <c r="P31" s="205"/>
      <c r="Q31" s="205"/>
    </row>
    <row r="32" spans="1:19" x14ac:dyDescent="0.4">
      <c r="A32" s="205"/>
      <c r="B32" s="205"/>
      <c r="C32" s="205"/>
      <c r="D32" s="205"/>
      <c r="E32" s="205"/>
      <c r="F32" s="205"/>
      <c r="G32" s="205"/>
      <c r="H32" s="205"/>
      <c r="I32" s="205"/>
      <c r="J32" s="205"/>
      <c r="K32" s="205"/>
      <c r="L32" s="205"/>
      <c r="M32" s="205"/>
      <c r="N32" s="205"/>
      <c r="O32" s="205"/>
      <c r="P32" s="205"/>
      <c r="Q32" s="205"/>
    </row>
    <row r="33" spans="1:17" x14ac:dyDescent="0.4">
      <c r="A33" s="205"/>
      <c r="B33" s="205"/>
      <c r="C33" s="205"/>
      <c r="D33" s="205"/>
      <c r="E33" s="205"/>
      <c r="F33" s="205"/>
      <c r="G33" s="205"/>
      <c r="H33" s="205"/>
      <c r="I33" s="205"/>
      <c r="J33" s="205"/>
      <c r="K33" s="205"/>
      <c r="L33" s="205"/>
      <c r="M33" s="205"/>
      <c r="N33" s="205"/>
      <c r="O33" s="205"/>
      <c r="P33" s="205"/>
      <c r="Q33" s="205"/>
    </row>
    <row r="34" spans="1:17" x14ac:dyDescent="0.4">
      <c r="A34" s="205"/>
      <c r="B34" s="205"/>
      <c r="C34" s="205"/>
      <c r="D34" s="205"/>
      <c r="E34" s="205"/>
      <c r="F34" s="205"/>
      <c r="G34" s="205"/>
      <c r="H34" s="205"/>
      <c r="I34" s="205"/>
      <c r="J34" s="205"/>
      <c r="K34" s="205"/>
      <c r="L34" s="205"/>
      <c r="M34" s="205"/>
      <c r="N34" s="205"/>
      <c r="O34" s="205"/>
      <c r="P34" s="205"/>
      <c r="Q34" s="205"/>
    </row>
    <row r="35" spans="1:17" x14ac:dyDescent="0.4">
      <c r="A35" s="205"/>
      <c r="B35" s="205"/>
      <c r="C35" s="205"/>
      <c r="D35" s="205"/>
      <c r="E35" s="205"/>
      <c r="F35" s="205"/>
      <c r="G35" s="205"/>
      <c r="H35" s="205"/>
      <c r="I35" s="205"/>
      <c r="J35" s="205"/>
      <c r="K35" s="205"/>
      <c r="L35" s="205"/>
      <c r="M35" s="205"/>
      <c r="N35" s="205"/>
      <c r="O35" s="205"/>
      <c r="P35" s="205"/>
      <c r="Q35" s="205"/>
    </row>
    <row r="36" spans="1:17" x14ac:dyDescent="0.4">
      <c r="A36" s="205"/>
      <c r="B36" s="205"/>
      <c r="C36" s="205"/>
      <c r="D36" s="205"/>
      <c r="E36" s="205"/>
      <c r="F36" s="205"/>
      <c r="G36" s="205"/>
      <c r="H36" s="205"/>
      <c r="I36" s="205"/>
      <c r="J36" s="205"/>
      <c r="K36" s="205"/>
      <c r="L36" s="205"/>
      <c r="M36" s="205"/>
      <c r="N36" s="205"/>
      <c r="O36" s="205"/>
      <c r="P36" s="205"/>
      <c r="Q36" s="205"/>
    </row>
    <row r="37" spans="1:17" x14ac:dyDescent="0.4">
      <c r="A37" s="205"/>
      <c r="B37" s="205"/>
      <c r="C37" s="205"/>
      <c r="D37" s="205"/>
      <c r="E37" s="205"/>
      <c r="F37" s="205"/>
      <c r="G37" s="205"/>
      <c r="H37" s="205"/>
      <c r="I37" s="205"/>
      <c r="J37" s="205"/>
      <c r="K37" s="205"/>
      <c r="L37" s="205"/>
      <c r="M37" s="205"/>
      <c r="N37" s="205"/>
      <c r="O37" s="205"/>
      <c r="P37" s="205"/>
      <c r="Q37" s="205"/>
    </row>
    <row r="38" spans="1:17" x14ac:dyDescent="0.4">
      <c r="A38" s="205"/>
      <c r="B38" s="205"/>
      <c r="C38" s="205"/>
      <c r="D38" s="205"/>
      <c r="E38" s="205"/>
      <c r="F38" s="205"/>
      <c r="G38" s="205"/>
      <c r="H38" s="205"/>
      <c r="I38" s="205"/>
      <c r="J38" s="205"/>
      <c r="K38" s="205"/>
      <c r="L38" s="205"/>
      <c r="M38" s="205"/>
      <c r="N38" s="205"/>
      <c r="O38" s="205"/>
      <c r="P38" s="205"/>
      <c r="Q38" s="205"/>
    </row>
    <row r="39" spans="1:17" x14ac:dyDescent="0.4">
      <c r="A39" s="205"/>
      <c r="B39" s="205"/>
      <c r="C39" s="205"/>
      <c r="D39" s="205"/>
      <c r="E39" s="205"/>
      <c r="F39" s="205"/>
      <c r="G39" s="205"/>
      <c r="H39" s="205"/>
      <c r="I39" s="205"/>
      <c r="J39" s="205"/>
      <c r="K39" s="205"/>
      <c r="L39" s="205"/>
      <c r="M39" s="205"/>
      <c r="N39" s="205"/>
      <c r="O39" s="205"/>
      <c r="P39" s="205"/>
      <c r="Q39" s="205"/>
    </row>
    <row r="40" spans="1:17" x14ac:dyDescent="0.4">
      <c r="A40" s="205"/>
      <c r="B40" s="205"/>
      <c r="C40" s="205"/>
      <c r="D40" s="205"/>
      <c r="E40" s="205"/>
      <c r="F40" s="205"/>
      <c r="G40" s="205"/>
      <c r="H40" s="205"/>
      <c r="I40" s="205"/>
      <c r="J40" s="205"/>
      <c r="K40" s="205"/>
      <c r="L40" s="205"/>
      <c r="M40" s="205"/>
      <c r="N40" s="205"/>
      <c r="O40" s="205"/>
      <c r="P40" s="205"/>
      <c r="Q40" s="205"/>
    </row>
    <row r="41" spans="1:17" x14ac:dyDescent="0.4">
      <c r="A41" s="205"/>
      <c r="B41" s="205"/>
      <c r="C41" s="205"/>
      <c r="D41" s="205"/>
      <c r="E41" s="205"/>
      <c r="F41" s="205"/>
      <c r="G41" s="205"/>
      <c r="H41" s="205"/>
      <c r="I41" s="205"/>
      <c r="J41" s="205"/>
      <c r="K41" s="205"/>
      <c r="L41" s="205"/>
      <c r="M41" s="205"/>
      <c r="N41" s="205"/>
      <c r="O41" s="205"/>
      <c r="P41" s="205"/>
      <c r="Q41" s="205"/>
    </row>
    <row r="42" spans="1:17" x14ac:dyDescent="0.4">
      <c r="A42" s="205"/>
      <c r="B42" s="205"/>
      <c r="C42" s="205"/>
      <c r="D42" s="205"/>
      <c r="E42" s="205"/>
      <c r="F42" s="205"/>
      <c r="G42" s="205"/>
      <c r="H42" s="205"/>
      <c r="I42" s="205"/>
      <c r="J42" s="205"/>
      <c r="K42" s="205"/>
      <c r="L42" s="205"/>
      <c r="M42" s="205"/>
      <c r="N42" s="205"/>
      <c r="O42" s="205"/>
      <c r="P42" s="205"/>
      <c r="Q42" s="205"/>
    </row>
    <row r="43" spans="1:17" x14ac:dyDescent="0.4">
      <c r="A43" s="205"/>
      <c r="B43" s="205"/>
      <c r="C43" s="205"/>
      <c r="D43" s="205"/>
      <c r="E43" s="205"/>
      <c r="F43" s="205"/>
      <c r="G43" s="205"/>
      <c r="H43" s="205"/>
      <c r="I43" s="205"/>
      <c r="J43" s="205"/>
      <c r="K43" s="205"/>
      <c r="L43" s="205"/>
      <c r="M43" s="205"/>
      <c r="N43" s="205"/>
      <c r="O43" s="205"/>
      <c r="P43" s="205"/>
      <c r="Q43" s="205"/>
    </row>
    <row r="44" spans="1:17" x14ac:dyDescent="0.4">
      <c r="A44" s="205"/>
      <c r="B44" s="205"/>
      <c r="C44" s="205"/>
      <c r="D44" s="205"/>
      <c r="E44" s="205"/>
      <c r="F44" s="205"/>
      <c r="G44" s="205"/>
      <c r="H44" s="205"/>
      <c r="I44" s="205"/>
      <c r="J44" s="205"/>
      <c r="K44" s="205"/>
      <c r="L44" s="205"/>
      <c r="M44" s="205"/>
      <c r="N44" s="205"/>
      <c r="O44" s="205"/>
      <c r="P44" s="205"/>
      <c r="Q44" s="205"/>
    </row>
    <row r="45" spans="1:17" x14ac:dyDescent="0.4">
      <c r="A45" s="205"/>
      <c r="B45" s="205"/>
      <c r="C45" s="205"/>
      <c r="D45" s="205"/>
      <c r="E45" s="205"/>
      <c r="F45" s="205"/>
      <c r="G45" s="205"/>
      <c r="H45" s="205"/>
      <c r="I45" s="205"/>
      <c r="J45" s="205"/>
      <c r="K45" s="205"/>
      <c r="L45" s="205"/>
      <c r="M45" s="205"/>
      <c r="N45" s="205"/>
      <c r="O45" s="205"/>
      <c r="P45" s="205"/>
      <c r="Q45" s="205"/>
    </row>
    <row r="46" spans="1:17" x14ac:dyDescent="0.4">
      <c r="A46" s="205"/>
      <c r="B46" s="205"/>
      <c r="C46" s="205"/>
      <c r="D46" s="205"/>
      <c r="E46" s="205"/>
      <c r="F46" s="205"/>
      <c r="G46" s="205"/>
      <c r="H46" s="205"/>
      <c r="I46" s="205"/>
      <c r="J46" s="205"/>
      <c r="K46" s="205"/>
      <c r="L46" s="205"/>
      <c r="M46" s="205"/>
      <c r="N46" s="205"/>
      <c r="O46" s="205"/>
      <c r="P46" s="205"/>
      <c r="Q46" s="205"/>
    </row>
    <row r="47" spans="1:17" x14ac:dyDescent="0.4">
      <c r="A47" s="205"/>
      <c r="B47" s="205"/>
      <c r="C47" s="205"/>
      <c r="D47" s="205"/>
      <c r="E47" s="205"/>
      <c r="F47" s="205"/>
      <c r="G47" s="205"/>
      <c r="H47" s="205"/>
      <c r="I47" s="205"/>
      <c r="J47" s="205"/>
      <c r="K47" s="205"/>
      <c r="L47" s="205"/>
      <c r="M47" s="205"/>
      <c r="N47" s="205"/>
      <c r="O47" s="205"/>
      <c r="P47" s="205"/>
      <c r="Q47" s="205"/>
    </row>
    <row r="48" spans="1:17" x14ac:dyDescent="0.4">
      <c r="A48" s="205"/>
      <c r="B48" s="205"/>
      <c r="C48" s="205"/>
      <c r="D48" s="205"/>
      <c r="E48" s="205"/>
      <c r="F48" s="205"/>
      <c r="G48" s="205"/>
      <c r="H48" s="205"/>
      <c r="I48" s="205"/>
      <c r="J48" s="205"/>
      <c r="K48" s="205"/>
      <c r="L48" s="205"/>
      <c r="M48" s="205"/>
      <c r="N48" s="205"/>
      <c r="O48" s="205"/>
      <c r="P48" s="205"/>
      <c r="Q48" s="205"/>
    </row>
    <row r="49" spans="1:17" x14ac:dyDescent="0.4">
      <c r="A49" s="205"/>
      <c r="B49" s="205"/>
      <c r="C49" s="205"/>
      <c r="D49" s="205"/>
      <c r="E49" s="205"/>
      <c r="F49" s="205"/>
      <c r="G49" s="205"/>
      <c r="H49" s="205"/>
      <c r="I49" s="205"/>
      <c r="J49" s="205"/>
      <c r="K49" s="205"/>
      <c r="L49" s="205"/>
      <c r="M49" s="205"/>
      <c r="N49" s="205"/>
      <c r="O49" s="205"/>
      <c r="P49" s="205"/>
      <c r="Q49" s="205"/>
    </row>
    <row r="50" spans="1:17" x14ac:dyDescent="0.4">
      <c r="A50" s="205"/>
      <c r="B50" s="205"/>
      <c r="C50" s="205"/>
      <c r="D50" s="205"/>
      <c r="E50" s="205"/>
      <c r="F50" s="205"/>
      <c r="G50" s="205"/>
      <c r="H50" s="205"/>
      <c r="I50" s="205"/>
      <c r="J50" s="205"/>
      <c r="K50" s="205"/>
      <c r="L50" s="205"/>
      <c r="M50" s="205"/>
      <c r="N50" s="205"/>
      <c r="O50" s="205"/>
      <c r="P50" s="205"/>
      <c r="Q50" s="205"/>
    </row>
    <row r="51" spans="1:17" x14ac:dyDescent="0.4">
      <c r="A51" s="205"/>
      <c r="B51" s="205"/>
      <c r="C51" s="205"/>
      <c r="D51" s="205"/>
      <c r="E51" s="205"/>
      <c r="F51" s="205"/>
      <c r="G51" s="205"/>
      <c r="H51" s="205"/>
      <c r="I51" s="205"/>
      <c r="J51" s="205"/>
      <c r="K51" s="205"/>
      <c r="L51" s="205"/>
      <c r="M51" s="205"/>
      <c r="N51" s="205"/>
      <c r="O51" s="205"/>
      <c r="P51" s="205"/>
      <c r="Q51" s="205"/>
    </row>
    <row r="52" spans="1:17" x14ac:dyDescent="0.4">
      <c r="A52" s="205"/>
      <c r="B52" s="205"/>
      <c r="C52" s="205"/>
      <c r="D52" s="205"/>
      <c r="E52" s="205"/>
      <c r="F52" s="205"/>
      <c r="G52" s="205"/>
      <c r="H52" s="205"/>
      <c r="I52" s="205"/>
      <c r="J52" s="205"/>
      <c r="K52" s="205"/>
      <c r="L52" s="205"/>
      <c r="M52" s="205"/>
      <c r="N52" s="205"/>
      <c r="O52" s="205"/>
      <c r="P52" s="205"/>
      <c r="Q52" s="205"/>
    </row>
    <row r="53" spans="1:17" x14ac:dyDescent="0.4">
      <c r="A53" s="205"/>
      <c r="B53" s="205"/>
      <c r="C53" s="205"/>
      <c r="D53" s="205"/>
      <c r="E53" s="205"/>
      <c r="F53" s="205"/>
      <c r="G53" s="205"/>
      <c r="H53" s="205"/>
      <c r="I53" s="205"/>
      <c r="J53" s="205"/>
      <c r="K53" s="205"/>
      <c r="L53" s="205"/>
      <c r="M53" s="205"/>
      <c r="N53" s="205"/>
      <c r="O53" s="205"/>
      <c r="P53" s="205"/>
      <c r="Q53" s="205"/>
    </row>
    <row r="54" spans="1:17" x14ac:dyDescent="0.4">
      <c r="A54" s="205"/>
      <c r="B54" s="205"/>
      <c r="C54" s="205"/>
      <c r="D54" s="205"/>
      <c r="E54" s="205"/>
      <c r="F54" s="205"/>
      <c r="G54" s="205"/>
      <c r="H54" s="205"/>
      <c r="I54" s="205"/>
      <c r="J54" s="205"/>
      <c r="K54" s="205"/>
      <c r="L54" s="205"/>
      <c r="M54" s="205"/>
      <c r="N54" s="205"/>
      <c r="O54" s="205"/>
      <c r="P54" s="205"/>
      <c r="Q54" s="205"/>
    </row>
    <row r="55" spans="1:17" x14ac:dyDescent="0.4">
      <c r="A55" s="205"/>
      <c r="B55" s="205"/>
      <c r="C55" s="205"/>
      <c r="D55" s="205"/>
      <c r="E55" s="205"/>
      <c r="F55" s="205"/>
      <c r="G55" s="205"/>
      <c r="H55" s="205"/>
      <c r="I55" s="205"/>
      <c r="J55" s="205"/>
      <c r="K55" s="205"/>
      <c r="L55" s="205"/>
      <c r="M55" s="205"/>
      <c r="N55" s="205"/>
      <c r="O55" s="205"/>
      <c r="P55" s="205"/>
      <c r="Q55" s="205"/>
    </row>
    <row r="56" spans="1:17" x14ac:dyDescent="0.4">
      <c r="A56" s="205"/>
      <c r="B56" s="205"/>
      <c r="C56" s="205"/>
      <c r="D56" s="205"/>
      <c r="E56" s="205"/>
      <c r="F56" s="205"/>
      <c r="G56" s="205"/>
      <c r="H56" s="205"/>
      <c r="I56" s="205"/>
      <c r="J56" s="205"/>
      <c r="K56" s="205"/>
      <c r="L56" s="205"/>
      <c r="M56" s="205"/>
      <c r="N56" s="205"/>
      <c r="O56" s="205"/>
      <c r="P56" s="205"/>
      <c r="Q56" s="205"/>
    </row>
    <row r="57" spans="1:17" x14ac:dyDescent="0.4">
      <c r="A57" s="205"/>
      <c r="B57" s="205"/>
      <c r="C57" s="205"/>
      <c r="D57" s="205"/>
      <c r="E57" s="205"/>
      <c r="F57" s="205"/>
      <c r="G57" s="205"/>
      <c r="H57" s="205"/>
      <c r="I57" s="205"/>
      <c r="J57" s="205"/>
      <c r="K57" s="205"/>
      <c r="L57" s="205"/>
      <c r="M57" s="205"/>
      <c r="N57" s="205"/>
      <c r="O57" s="205"/>
      <c r="P57" s="205"/>
      <c r="Q57" s="205"/>
    </row>
    <row r="58" spans="1:17" x14ac:dyDescent="0.4">
      <c r="A58" s="205"/>
      <c r="B58" s="205"/>
      <c r="C58" s="205"/>
      <c r="D58" s="205"/>
      <c r="E58" s="205"/>
      <c r="F58" s="205"/>
      <c r="G58" s="205"/>
      <c r="H58" s="205"/>
      <c r="I58" s="205"/>
      <c r="J58" s="205"/>
      <c r="K58" s="205"/>
      <c r="L58" s="205"/>
      <c r="M58" s="205"/>
      <c r="N58" s="205"/>
      <c r="O58" s="205"/>
      <c r="P58" s="205"/>
      <c r="Q58" s="205"/>
    </row>
    <row r="59" spans="1:17" x14ac:dyDescent="0.4">
      <c r="A59" s="205"/>
      <c r="B59" s="205"/>
      <c r="C59" s="205"/>
      <c r="D59" s="205"/>
      <c r="E59" s="205"/>
      <c r="F59" s="205"/>
      <c r="G59" s="205"/>
      <c r="H59" s="205"/>
      <c r="I59" s="205"/>
      <c r="J59" s="205"/>
      <c r="K59" s="205"/>
      <c r="L59" s="205"/>
      <c r="M59" s="205"/>
      <c r="N59" s="205"/>
      <c r="O59" s="205"/>
      <c r="P59" s="205"/>
      <c r="Q59" s="205"/>
    </row>
    <row r="60" spans="1:17" x14ac:dyDescent="0.4">
      <c r="A60" s="205"/>
      <c r="B60" s="205"/>
      <c r="C60" s="205"/>
      <c r="D60" s="205"/>
      <c r="E60" s="205"/>
      <c r="F60" s="205"/>
      <c r="G60" s="205"/>
      <c r="H60" s="205"/>
      <c r="I60" s="205"/>
      <c r="J60" s="205"/>
      <c r="K60" s="205"/>
      <c r="L60" s="205"/>
      <c r="M60" s="205"/>
      <c r="N60" s="205"/>
      <c r="O60" s="205"/>
      <c r="P60" s="205"/>
      <c r="Q60" s="205"/>
    </row>
    <row r="61" spans="1:17" x14ac:dyDescent="0.4">
      <c r="A61" s="205"/>
      <c r="B61" s="205"/>
      <c r="C61" s="205"/>
      <c r="D61" s="205"/>
      <c r="E61" s="205"/>
      <c r="F61" s="205"/>
      <c r="G61" s="205"/>
      <c r="H61" s="205"/>
      <c r="I61" s="205"/>
      <c r="J61" s="205"/>
      <c r="K61" s="205"/>
      <c r="L61" s="205"/>
      <c r="M61" s="205"/>
      <c r="N61" s="205"/>
      <c r="O61" s="205"/>
      <c r="P61" s="205"/>
      <c r="Q61" s="205"/>
    </row>
    <row r="62" spans="1:17" x14ac:dyDescent="0.4">
      <c r="A62" s="205"/>
      <c r="B62" s="205"/>
      <c r="C62" s="205"/>
      <c r="D62" s="205"/>
      <c r="E62" s="205"/>
      <c r="F62" s="205"/>
      <c r="G62" s="205"/>
      <c r="H62" s="205"/>
      <c r="I62" s="205"/>
      <c r="J62" s="205"/>
      <c r="K62" s="205"/>
      <c r="L62" s="205"/>
      <c r="M62" s="205"/>
      <c r="N62" s="205"/>
      <c r="O62" s="205"/>
      <c r="P62" s="205"/>
      <c r="Q62" s="205"/>
    </row>
    <row r="63" spans="1:17" x14ac:dyDescent="0.4">
      <c r="A63" s="205"/>
      <c r="B63" s="205"/>
      <c r="C63" s="205"/>
      <c r="D63" s="205"/>
      <c r="E63" s="205"/>
      <c r="F63" s="205"/>
      <c r="G63" s="205"/>
      <c r="H63" s="205"/>
      <c r="I63" s="205"/>
      <c r="J63" s="205"/>
      <c r="K63" s="205"/>
      <c r="L63" s="205"/>
      <c r="M63" s="205"/>
      <c r="N63" s="205"/>
      <c r="O63" s="205"/>
      <c r="P63" s="205"/>
      <c r="Q63" s="205"/>
    </row>
    <row r="64" spans="1:17" x14ac:dyDescent="0.4">
      <c r="A64" s="205"/>
      <c r="B64" s="205"/>
      <c r="C64" s="205"/>
      <c r="D64" s="205"/>
      <c r="E64" s="205"/>
      <c r="F64" s="205"/>
      <c r="G64" s="205"/>
      <c r="H64" s="205"/>
      <c r="I64" s="205"/>
      <c r="J64" s="205"/>
      <c r="K64" s="205"/>
      <c r="L64" s="205"/>
      <c r="M64" s="205"/>
      <c r="N64" s="205"/>
      <c r="O64" s="205"/>
      <c r="P64" s="205"/>
      <c r="Q64" s="205"/>
    </row>
    <row r="68" spans="1:19" x14ac:dyDescent="0.4">
      <c r="A68" s="9" t="s">
        <v>181</v>
      </c>
    </row>
    <row r="69" spans="1:19" s="14" customFormat="1" ht="15" customHeight="1" x14ac:dyDescent="0.4">
      <c r="A69" s="43"/>
      <c r="B69" s="195" t="s">
        <v>23</v>
      </c>
      <c r="C69" s="195"/>
      <c r="D69" s="195" t="s">
        <v>24</v>
      </c>
      <c r="E69" s="195"/>
      <c r="F69" s="195" t="s">
        <v>25</v>
      </c>
      <c r="G69" s="195"/>
      <c r="H69" s="195" t="s">
        <v>26</v>
      </c>
      <c r="I69" s="195"/>
      <c r="J69" s="195" t="s">
        <v>27</v>
      </c>
      <c r="K69" s="195"/>
      <c r="L69" s="195" t="s">
        <v>28</v>
      </c>
      <c r="M69" s="195"/>
      <c r="N69" s="195" t="s">
        <v>71</v>
      </c>
      <c r="O69" s="195"/>
      <c r="P69" s="195" t="s">
        <v>75</v>
      </c>
      <c r="Q69" s="195"/>
      <c r="R69" s="44"/>
      <c r="S69" s="44"/>
    </row>
    <row r="70" spans="1:19" ht="102.75" customHeight="1" x14ac:dyDescent="0.4">
      <c r="A70" s="16" t="s">
        <v>48</v>
      </c>
      <c r="B70" s="138" t="s">
        <v>73</v>
      </c>
      <c r="C70" s="138"/>
      <c r="D70" s="121" t="s">
        <v>51</v>
      </c>
      <c r="E70" s="121"/>
      <c r="F70" s="121" t="s">
        <v>70</v>
      </c>
      <c r="G70" s="121"/>
      <c r="H70" s="121" t="s">
        <v>193</v>
      </c>
      <c r="I70" s="121"/>
      <c r="J70" s="121" t="s">
        <v>194</v>
      </c>
      <c r="K70" s="121"/>
      <c r="L70" s="121" t="s">
        <v>74</v>
      </c>
      <c r="M70" s="121"/>
      <c r="N70" s="121" t="s">
        <v>195</v>
      </c>
      <c r="O70" s="121"/>
      <c r="P70" s="121" t="s">
        <v>196</v>
      </c>
      <c r="Q70" s="121"/>
      <c r="R70" s="17"/>
      <c r="S70" s="17"/>
    </row>
    <row r="71" spans="1:19" ht="19.5" customHeight="1" x14ac:dyDescent="0.4">
      <c r="A71" s="191">
        <v>4</v>
      </c>
      <c r="B71" s="192"/>
      <c r="C71" s="192"/>
      <c r="D71" s="193"/>
      <c r="E71" s="193"/>
      <c r="F71" s="193"/>
      <c r="G71" s="193"/>
      <c r="H71" s="194"/>
      <c r="I71" s="194"/>
      <c r="J71" s="194"/>
      <c r="K71" s="194"/>
      <c r="L71" s="193"/>
      <c r="M71" s="193"/>
      <c r="N71" s="194"/>
      <c r="O71" s="194"/>
      <c r="P71" s="194"/>
      <c r="Q71" s="194"/>
      <c r="R71" s="190"/>
      <c r="S71" s="190"/>
    </row>
    <row r="72" spans="1:19" ht="19.5" customHeight="1" x14ac:dyDescent="0.4">
      <c r="A72" s="191"/>
      <c r="B72" s="192"/>
      <c r="C72" s="192"/>
      <c r="D72" s="193"/>
      <c r="E72" s="193"/>
      <c r="F72" s="193"/>
      <c r="G72" s="193"/>
      <c r="H72" s="194"/>
      <c r="I72" s="194"/>
      <c r="J72" s="194"/>
      <c r="K72" s="194"/>
      <c r="L72" s="193"/>
      <c r="M72" s="193"/>
      <c r="N72" s="194"/>
      <c r="O72" s="194"/>
      <c r="P72" s="194"/>
      <c r="Q72" s="194"/>
      <c r="R72" s="190"/>
      <c r="S72" s="190"/>
    </row>
    <row r="73" spans="1:19" ht="19.5" customHeight="1" x14ac:dyDescent="0.4">
      <c r="A73" s="191">
        <v>5</v>
      </c>
      <c r="B73" s="192"/>
      <c r="C73" s="192"/>
      <c r="D73" s="193"/>
      <c r="E73" s="193"/>
      <c r="F73" s="193"/>
      <c r="G73" s="193"/>
      <c r="H73" s="194"/>
      <c r="I73" s="194"/>
      <c r="J73" s="194"/>
      <c r="K73" s="194"/>
      <c r="L73" s="193"/>
      <c r="M73" s="193"/>
      <c r="N73" s="194"/>
      <c r="O73" s="194"/>
      <c r="P73" s="194"/>
      <c r="Q73" s="194"/>
      <c r="R73" s="190"/>
      <c r="S73" s="190"/>
    </row>
    <row r="74" spans="1:19" ht="19.5" customHeight="1" x14ac:dyDescent="0.4">
      <c r="A74" s="191"/>
      <c r="B74" s="192"/>
      <c r="C74" s="192"/>
      <c r="D74" s="193"/>
      <c r="E74" s="193"/>
      <c r="F74" s="193"/>
      <c r="G74" s="193"/>
      <c r="H74" s="194"/>
      <c r="I74" s="194"/>
      <c r="J74" s="194"/>
      <c r="K74" s="194"/>
      <c r="L74" s="193"/>
      <c r="M74" s="193"/>
      <c r="N74" s="194"/>
      <c r="O74" s="194"/>
      <c r="P74" s="194"/>
      <c r="Q74" s="194"/>
      <c r="R74" s="190"/>
      <c r="S74" s="190"/>
    </row>
    <row r="75" spans="1:19" ht="19.5" customHeight="1" x14ac:dyDescent="0.4">
      <c r="A75" s="191">
        <v>6</v>
      </c>
      <c r="B75" s="192"/>
      <c r="C75" s="192"/>
      <c r="D75" s="193"/>
      <c r="E75" s="193"/>
      <c r="F75" s="193"/>
      <c r="G75" s="193"/>
      <c r="H75" s="194"/>
      <c r="I75" s="194"/>
      <c r="J75" s="194"/>
      <c r="K75" s="194"/>
      <c r="L75" s="193"/>
      <c r="M75" s="193"/>
      <c r="N75" s="194"/>
      <c r="O75" s="194"/>
      <c r="P75" s="194"/>
      <c r="Q75" s="194"/>
      <c r="R75" s="190"/>
      <c r="S75" s="190"/>
    </row>
    <row r="76" spans="1:19" ht="19.5" customHeight="1" x14ac:dyDescent="0.4">
      <c r="A76" s="191"/>
      <c r="B76" s="192"/>
      <c r="C76" s="192"/>
      <c r="D76" s="193"/>
      <c r="E76" s="193"/>
      <c r="F76" s="193"/>
      <c r="G76" s="193"/>
      <c r="H76" s="194"/>
      <c r="I76" s="194"/>
      <c r="J76" s="194"/>
      <c r="K76" s="194"/>
      <c r="L76" s="193"/>
      <c r="M76" s="193"/>
      <c r="N76" s="194"/>
      <c r="O76" s="194"/>
      <c r="P76" s="194"/>
      <c r="Q76" s="194"/>
      <c r="R76" s="190"/>
      <c r="S76" s="190"/>
    </row>
    <row r="77" spans="1:19" ht="19.5" customHeight="1" x14ac:dyDescent="0.4">
      <c r="A77" s="191">
        <v>7</v>
      </c>
      <c r="B77" s="192"/>
      <c r="C77" s="192"/>
      <c r="D77" s="193"/>
      <c r="E77" s="193"/>
      <c r="F77" s="193"/>
      <c r="G77" s="193"/>
      <c r="H77" s="194"/>
      <c r="I77" s="194"/>
      <c r="J77" s="194"/>
      <c r="K77" s="194"/>
      <c r="L77" s="193"/>
      <c r="M77" s="193"/>
      <c r="N77" s="194"/>
      <c r="O77" s="194"/>
      <c r="P77" s="194"/>
      <c r="Q77" s="194"/>
      <c r="R77" s="190"/>
      <c r="S77" s="190"/>
    </row>
    <row r="78" spans="1:19" ht="19.5" customHeight="1" x14ac:dyDescent="0.4">
      <c r="A78" s="191"/>
      <c r="B78" s="192"/>
      <c r="C78" s="192"/>
      <c r="D78" s="193"/>
      <c r="E78" s="193"/>
      <c r="F78" s="193"/>
      <c r="G78" s="193"/>
      <c r="H78" s="194"/>
      <c r="I78" s="194"/>
      <c r="J78" s="194"/>
      <c r="K78" s="194"/>
      <c r="L78" s="193"/>
      <c r="M78" s="193"/>
      <c r="N78" s="194"/>
      <c r="O78" s="194"/>
      <c r="P78" s="194"/>
      <c r="Q78" s="194"/>
      <c r="R78" s="190"/>
      <c r="S78" s="190"/>
    </row>
    <row r="79" spans="1:19" ht="19.5" customHeight="1" x14ac:dyDescent="0.4">
      <c r="A79" s="191">
        <v>8</v>
      </c>
      <c r="B79" s="192"/>
      <c r="C79" s="192"/>
      <c r="D79" s="193"/>
      <c r="E79" s="193"/>
      <c r="F79" s="193"/>
      <c r="G79" s="193"/>
      <c r="H79" s="194"/>
      <c r="I79" s="194"/>
      <c r="J79" s="194"/>
      <c r="K79" s="194"/>
      <c r="L79" s="193"/>
      <c r="M79" s="193"/>
      <c r="N79" s="194"/>
      <c r="O79" s="194"/>
      <c r="P79" s="194"/>
      <c r="Q79" s="194"/>
      <c r="R79" s="190"/>
      <c r="S79" s="190"/>
    </row>
    <row r="80" spans="1:19" ht="19.5" customHeight="1" x14ac:dyDescent="0.4">
      <c r="A80" s="191"/>
      <c r="B80" s="192"/>
      <c r="C80" s="192"/>
      <c r="D80" s="193"/>
      <c r="E80" s="193"/>
      <c r="F80" s="193"/>
      <c r="G80" s="193"/>
      <c r="H80" s="194"/>
      <c r="I80" s="194"/>
      <c r="J80" s="194"/>
      <c r="K80" s="194"/>
      <c r="L80" s="193"/>
      <c r="M80" s="193"/>
      <c r="N80" s="194"/>
      <c r="O80" s="194"/>
      <c r="P80" s="194"/>
      <c r="Q80" s="194"/>
      <c r="R80" s="190"/>
      <c r="S80" s="190"/>
    </row>
    <row r="81" spans="1:19" ht="19.5" customHeight="1" x14ac:dyDescent="0.4">
      <c r="A81" s="191">
        <v>9</v>
      </c>
      <c r="B81" s="192"/>
      <c r="C81" s="192"/>
      <c r="D81" s="193"/>
      <c r="E81" s="193"/>
      <c r="F81" s="193"/>
      <c r="G81" s="193"/>
      <c r="H81" s="194"/>
      <c r="I81" s="194"/>
      <c r="J81" s="194"/>
      <c r="K81" s="194"/>
      <c r="L81" s="193"/>
      <c r="M81" s="193"/>
      <c r="N81" s="194"/>
      <c r="O81" s="194"/>
      <c r="P81" s="194"/>
      <c r="Q81" s="194"/>
      <c r="R81" s="190"/>
      <c r="S81" s="190"/>
    </row>
    <row r="82" spans="1:19" ht="19.5" customHeight="1" x14ac:dyDescent="0.4">
      <c r="A82" s="191"/>
      <c r="B82" s="192"/>
      <c r="C82" s="192"/>
      <c r="D82" s="193"/>
      <c r="E82" s="193"/>
      <c r="F82" s="193"/>
      <c r="G82" s="193"/>
      <c r="H82" s="194"/>
      <c r="I82" s="194"/>
      <c r="J82" s="194"/>
      <c r="K82" s="194"/>
      <c r="L82" s="193"/>
      <c r="M82" s="193"/>
      <c r="N82" s="194"/>
      <c r="O82" s="194"/>
      <c r="P82" s="194"/>
      <c r="Q82" s="194"/>
      <c r="R82" s="190"/>
      <c r="S82" s="190"/>
    </row>
    <row r="83" spans="1:19" ht="19.5" customHeight="1" x14ac:dyDescent="0.4">
      <c r="A83" s="191">
        <v>10</v>
      </c>
      <c r="B83" s="192"/>
      <c r="C83" s="192"/>
      <c r="D83" s="193"/>
      <c r="E83" s="193"/>
      <c r="F83" s="193"/>
      <c r="G83" s="193"/>
      <c r="H83" s="194"/>
      <c r="I83" s="194"/>
      <c r="J83" s="194"/>
      <c r="K83" s="194"/>
      <c r="L83" s="193"/>
      <c r="M83" s="193"/>
      <c r="N83" s="194"/>
      <c r="O83" s="194"/>
      <c r="P83" s="194"/>
      <c r="Q83" s="194"/>
      <c r="R83" s="190"/>
      <c r="S83" s="190"/>
    </row>
    <row r="84" spans="1:19" ht="19.5" customHeight="1" x14ac:dyDescent="0.4">
      <c r="A84" s="191"/>
      <c r="B84" s="192"/>
      <c r="C84" s="192"/>
      <c r="D84" s="193"/>
      <c r="E84" s="193"/>
      <c r="F84" s="193"/>
      <c r="G84" s="193"/>
      <c r="H84" s="194"/>
      <c r="I84" s="194"/>
      <c r="J84" s="194"/>
      <c r="K84" s="194"/>
      <c r="L84" s="193"/>
      <c r="M84" s="193"/>
      <c r="N84" s="194"/>
      <c r="O84" s="194"/>
      <c r="P84" s="194"/>
      <c r="Q84" s="194"/>
      <c r="R84" s="190"/>
      <c r="S84" s="190"/>
    </row>
    <row r="85" spans="1:19" ht="19.5" customHeight="1" x14ac:dyDescent="0.4">
      <c r="A85" s="191">
        <v>11</v>
      </c>
      <c r="B85" s="192"/>
      <c r="C85" s="192"/>
      <c r="D85" s="193"/>
      <c r="E85" s="193"/>
      <c r="F85" s="193"/>
      <c r="G85" s="193"/>
      <c r="H85" s="194"/>
      <c r="I85" s="194"/>
      <c r="J85" s="194"/>
      <c r="K85" s="194"/>
      <c r="L85" s="193"/>
      <c r="M85" s="193"/>
      <c r="N85" s="194"/>
      <c r="O85" s="194"/>
      <c r="P85" s="194"/>
      <c r="Q85" s="194"/>
      <c r="R85" s="190"/>
      <c r="S85" s="190"/>
    </row>
    <row r="86" spans="1:19" ht="19.5" customHeight="1" x14ac:dyDescent="0.4">
      <c r="A86" s="191"/>
      <c r="B86" s="192"/>
      <c r="C86" s="192"/>
      <c r="D86" s="193"/>
      <c r="E86" s="193"/>
      <c r="F86" s="193"/>
      <c r="G86" s="193"/>
      <c r="H86" s="194"/>
      <c r="I86" s="194"/>
      <c r="J86" s="194"/>
      <c r="K86" s="194"/>
      <c r="L86" s="193"/>
      <c r="M86" s="193"/>
      <c r="N86" s="194"/>
      <c r="O86" s="194"/>
      <c r="P86" s="194"/>
      <c r="Q86" s="194"/>
      <c r="R86" s="190"/>
      <c r="S86" s="190"/>
    </row>
    <row r="87" spans="1:19" ht="19.5" customHeight="1" x14ac:dyDescent="0.4">
      <c r="A87" s="191">
        <v>12</v>
      </c>
      <c r="B87" s="192"/>
      <c r="C87" s="192"/>
      <c r="D87" s="193"/>
      <c r="E87" s="193"/>
      <c r="F87" s="193"/>
      <c r="G87" s="193"/>
      <c r="H87" s="194"/>
      <c r="I87" s="194"/>
      <c r="J87" s="194"/>
      <c r="K87" s="194"/>
      <c r="L87" s="193"/>
      <c r="M87" s="193"/>
      <c r="N87" s="194"/>
      <c r="O87" s="194"/>
      <c r="P87" s="194"/>
      <c r="Q87" s="194"/>
      <c r="R87" s="190"/>
      <c r="S87" s="190"/>
    </row>
    <row r="88" spans="1:19" ht="19.5" customHeight="1" x14ac:dyDescent="0.4">
      <c r="A88" s="191"/>
      <c r="B88" s="192"/>
      <c r="C88" s="192"/>
      <c r="D88" s="193"/>
      <c r="E88" s="193"/>
      <c r="F88" s="193"/>
      <c r="G88" s="193"/>
      <c r="H88" s="194"/>
      <c r="I88" s="194"/>
      <c r="J88" s="194"/>
      <c r="K88" s="194"/>
      <c r="L88" s="193"/>
      <c r="M88" s="193"/>
      <c r="N88" s="194"/>
      <c r="O88" s="194"/>
      <c r="P88" s="194"/>
      <c r="Q88" s="194"/>
      <c r="R88" s="190"/>
      <c r="S88" s="190"/>
    </row>
    <row r="89" spans="1:19" ht="19.5" customHeight="1" x14ac:dyDescent="0.4">
      <c r="A89" s="191">
        <v>13</v>
      </c>
      <c r="B89" s="192"/>
      <c r="C89" s="192"/>
      <c r="D89" s="193"/>
      <c r="E89" s="193"/>
      <c r="F89" s="193"/>
      <c r="G89" s="193"/>
      <c r="H89" s="194"/>
      <c r="I89" s="194"/>
      <c r="J89" s="194"/>
      <c r="K89" s="194"/>
      <c r="L89" s="193"/>
      <c r="M89" s="193"/>
      <c r="N89" s="194"/>
      <c r="O89" s="194"/>
      <c r="P89" s="194"/>
      <c r="Q89" s="194"/>
      <c r="R89" s="190"/>
      <c r="S89" s="190"/>
    </row>
    <row r="90" spans="1:19" ht="19.5" customHeight="1" x14ac:dyDescent="0.4">
      <c r="A90" s="191"/>
      <c r="B90" s="192"/>
      <c r="C90" s="192"/>
      <c r="D90" s="193"/>
      <c r="E90" s="193"/>
      <c r="F90" s="193"/>
      <c r="G90" s="193"/>
      <c r="H90" s="194"/>
      <c r="I90" s="194"/>
      <c r="J90" s="194"/>
      <c r="K90" s="194"/>
      <c r="L90" s="193"/>
      <c r="M90" s="193"/>
      <c r="N90" s="194"/>
      <c r="O90" s="194"/>
      <c r="P90" s="194"/>
      <c r="Q90" s="194"/>
      <c r="R90" s="190"/>
      <c r="S90" s="190"/>
    </row>
    <row r="91" spans="1:19" x14ac:dyDescent="0.4">
      <c r="L91" s="103" t="s">
        <v>186</v>
      </c>
      <c r="M91" s="104"/>
      <c r="N91" s="105" t="s">
        <v>187</v>
      </c>
      <c r="O91" s="105" t="s">
        <v>188</v>
      </c>
      <c r="P91" s="104"/>
      <c r="Q91" s="106" t="s">
        <v>189</v>
      </c>
    </row>
  </sheetData>
  <mergeCells count="197">
    <mergeCell ref="R10:R11"/>
    <mergeCell ref="L10:M11"/>
    <mergeCell ref="N10:O11"/>
    <mergeCell ref="A10:A11"/>
    <mergeCell ref="B10:C11"/>
    <mergeCell ref="D10:E11"/>
    <mergeCell ref="F10:G11"/>
    <mergeCell ref="H10:I11"/>
    <mergeCell ref="J10:K11"/>
    <mergeCell ref="R12:R13"/>
    <mergeCell ref="L12:M13"/>
    <mergeCell ref="N12:O13"/>
    <mergeCell ref="A12:A13"/>
    <mergeCell ref="B12:C13"/>
    <mergeCell ref="D12:E13"/>
    <mergeCell ref="F12:G13"/>
    <mergeCell ref="H12:I13"/>
    <mergeCell ref="J12:K13"/>
    <mergeCell ref="R14:R15"/>
    <mergeCell ref="L14:M15"/>
    <mergeCell ref="N14:O15"/>
    <mergeCell ref="A14:A15"/>
    <mergeCell ref="B14:C15"/>
    <mergeCell ref="D14:E15"/>
    <mergeCell ref="F14:G15"/>
    <mergeCell ref="H14:I15"/>
    <mergeCell ref="J14:K15"/>
    <mergeCell ref="H2:I2"/>
    <mergeCell ref="K2:M2"/>
    <mergeCell ref="O2:Q2"/>
    <mergeCell ref="H3:I3"/>
    <mergeCell ref="K3:M3"/>
    <mergeCell ref="O3:Q3"/>
    <mergeCell ref="L16:M17"/>
    <mergeCell ref="N16:O17"/>
    <mergeCell ref="J16:K17"/>
    <mergeCell ref="L9:M9"/>
    <mergeCell ref="N9:O9"/>
    <mergeCell ref="N8:O8"/>
    <mergeCell ref="P8:Q8"/>
    <mergeCell ref="L8:M8"/>
    <mergeCell ref="N4:O4"/>
    <mergeCell ref="H16:I17"/>
    <mergeCell ref="H9:I9"/>
    <mergeCell ref="J9:K9"/>
    <mergeCell ref="B5:O6"/>
    <mergeCell ref="B8:C8"/>
    <mergeCell ref="D8:E8"/>
    <mergeCell ref="F8:G8"/>
    <mergeCell ref="H8:I8"/>
    <mergeCell ref="J8:K8"/>
    <mergeCell ref="F18:G18"/>
    <mergeCell ref="B18:E18"/>
    <mergeCell ref="E24:Q25"/>
    <mergeCell ref="A30:Q64"/>
    <mergeCell ref="B24:D25"/>
    <mergeCell ref="P4:Q4"/>
    <mergeCell ref="P9:Q9"/>
    <mergeCell ref="P10:Q11"/>
    <mergeCell ref="P12:Q13"/>
    <mergeCell ref="P14:Q15"/>
    <mergeCell ref="P16:Q17"/>
    <mergeCell ref="A16:A17"/>
    <mergeCell ref="B16:C17"/>
    <mergeCell ref="D16:E17"/>
    <mergeCell ref="F16:G17"/>
    <mergeCell ref="B9:C9"/>
    <mergeCell ref="D9:E9"/>
    <mergeCell ref="F9:G9"/>
    <mergeCell ref="B21:Q21"/>
    <mergeCell ref="D22:E22"/>
    <mergeCell ref="L69:M69"/>
    <mergeCell ref="N69:O69"/>
    <mergeCell ref="P69:Q69"/>
    <mergeCell ref="B70:C70"/>
    <mergeCell ref="D70:E70"/>
    <mergeCell ref="F70:G70"/>
    <mergeCell ref="H70:I70"/>
    <mergeCell ref="J70:K70"/>
    <mergeCell ref="L70:M70"/>
    <mergeCell ref="N70:O70"/>
    <mergeCell ref="P70:Q70"/>
    <mergeCell ref="B69:C69"/>
    <mergeCell ref="D69:E69"/>
    <mergeCell ref="F69:G69"/>
    <mergeCell ref="H69:I69"/>
    <mergeCell ref="J69:K69"/>
    <mergeCell ref="S71:S72"/>
    <mergeCell ref="A73:A74"/>
    <mergeCell ref="B73:C74"/>
    <mergeCell ref="D73:E74"/>
    <mergeCell ref="F73:G74"/>
    <mergeCell ref="H73:I74"/>
    <mergeCell ref="J73:K74"/>
    <mergeCell ref="L73:M74"/>
    <mergeCell ref="N73:O74"/>
    <mergeCell ref="P73:Q74"/>
    <mergeCell ref="R73:R74"/>
    <mergeCell ref="S73:S74"/>
    <mergeCell ref="J71:K72"/>
    <mergeCell ref="L71:M72"/>
    <mergeCell ref="N71:O72"/>
    <mergeCell ref="P71:Q72"/>
    <mergeCell ref="R71:R72"/>
    <mergeCell ref="A71:A72"/>
    <mergeCell ref="B71:C72"/>
    <mergeCell ref="D71:E72"/>
    <mergeCell ref="F71:G72"/>
    <mergeCell ref="H71:I72"/>
    <mergeCell ref="L77:M78"/>
    <mergeCell ref="N77:O78"/>
    <mergeCell ref="P77:Q78"/>
    <mergeCell ref="R77:R78"/>
    <mergeCell ref="S77:S78"/>
    <mergeCell ref="S75:S76"/>
    <mergeCell ref="A77:A78"/>
    <mergeCell ref="B77:C78"/>
    <mergeCell ref="D77:E78"/>
    <mergeCell ref="F77:G78"/>
    <mergeCell ref="H77:I78"/>
    <mergeCell ref="J77:K78"/>
    <mergeCell ref="J75:K76"/>
    <mergeCell ref="L75:M76"/>
    <mergeCell ref="N75:O76"/>
    <mergeCell ref="P75:Q76"/>
    <mergeCell ref="R75:R76"/>
    <mergeCell ref="A75:A76"/>
    <mergeCell ref="B75:C76"/>
    <mergeCell ref="D75:E76"/>
    <mergeCell ref="F75:G76"/>
    <mergeCell ref="H75:I76"/>
    <mergeCell ref="S79:S80"/>
    <mergeCell ref="A81:A82"/>
    <mergeCell ref="B81:C82"/>
    <mergeCell ref="D81:E82"/>
    <mergeCell ref="F81:G82"/>
    <mergeCell ref="H81:I82"/>
    <mergeCell ref="J81:K82"/>
    <mergeCell ref="L81:M82"/>
    <mergeCell ref="N81:O82"/>
    <mergeCell ref="P81:Q82"/>
    <mergeCell ref="R81:R82"/>
    <mergeCell ref="S81:S82"/>
    <mergeCell ref="J79:K80"/>
    <mergeCell ref="L79:M80"/>
    <mergeCell ref="N79:O80"/>
    <mergeCell ref="P79:Q80"/>
    <mergeCell ref="R79:R80"/>
    <mergeCell ref="A79:A80"/>
    <mergeCell ref="B79:C80"/>
    <mergeCell ref="D79:E80"/>
    <mergeCell ref="F79:G80"/>
    <mergeCell ref="H79:I80"/>
    <mergeCell ref="S83:S84"/>
    <mergeCell ref="A85:A86"/>
    <mergeCell ref="B85:C86"/>
    <mergeCell ref="D85:E86"/>
    <mergeCell ref="F85:G86"/>
    <mergeCell ref="H85:I86"/>
    <mergeCell ref="J85:K86"/>
    <mergeCell ref="L85:M86"/>
    <mergeCell ref="N85:O86"/>
    <mergeCell ref="P85:Q86"/>
    <mergeCell ref="R85:R86"/>
    <mergeCell ref="S85:S86"/>
    <mergeCell ref="J83:K84"/>
    <mergeCell ref="L83:M84"/>
    <mergeCell ref="N83:O84"/>
    <mergeCell ref="P83:Q84"/>
    <mergeCell ref="R83:R84"/>
    <mergeCell ref="A83:A84"/>
    <mergeCell ref="B83:C84"/>
    <mergeCell ref="D83:E84"/>
    <mergeCell ref="F83:G84"/>
    <mergeCell ref="H83:I84"/>
    <mergeCell ref="S87:S88"/>
    <mergeCell ref="A89:A90"/>
    <mergeCell ref="B89:C90"/>
    <mergeCell ref="D89:E90"/>
    <mergeCell ref="F89:G90"/>
    <mergeCell ref="H89:I90"/>
    <mergeCell ref="J89:K90"/>
    <mergeCell ref="L89:M90"/>
    <mergeCell ref="N89:O90"/>
    <mergeCell ref="P89:Q90"/>
    <mergeCell ref="R89:R90"/>
    <mergeCell ref="S89:S90"/>
    <mergeCell ref="J87:K88"/>
    <mergeCell ref="L87:M88"/>
    <mergeCell ref="N87:O88"/>
    <mergeCell ref="P87:Q88"/>
    <mergeCell ref="R87:R88"/>
    <mergeCell ref="A87:A88"/>
    <mergeCell ref="B87:C88"/>
    <mergeCell ref="D87:E88"/>
    <mergeCell ref="F87:G88"/>
    <mergeCell ref="H87:I88"/>
  </mergeCells>
  <phoneticPr fontId="1"/>
  <dataValidations count="4">
    <dataValidation operator="greaterThanOrEqual" allowBlank="1" showInputMessage="1" showErrorMessage="1" error="数字以外は記入しないでください" sqref="J10:K15 J71:K90" xr:uid="{00000000-0002-0000-0100-000000000000}"/>
    <dataValidation type="whole" operator="greaterThanOrEqual" allowBlank="1" showInputMessage="1" showErrorMessage="1" error="数字以外は記入しないでください" sqref="H14:I15 H75:I76 H81:I82 H87:I90" xr:uid="{00000000-0002-0000-0100-000001000000}">
      <formula1>0</formula1>
    </dataValidation>
    <dataValidation type="date" operator="greaterThanOrEqual" allowBlank="1" showInputMessage="1" showErrorMessage="1" error="日付（yyyy/m/d）を入力してください。" sqref="K2:M3 O2:Q3" xr:uid="{00000000-0002-0000-0100-000002000000}">
      <formula1>1</formula1>
    </dataValidation>
    <dataValidation type="list" allowBlank="1" showInputMessage="1" showErrorMessage="1" sqref="D22:E22" xr:uid="{00000000-0002-0000-0100-000003000000}">
      <formula1>$S$10:$S$12</formula1>
    </dataValidation>
  </dataValidations>
  <pageMargins left="0.55059523809523814" right="0.37202380952380953" top="0.46130952380952384" bottom="0.5357142857142857" header="0.3" footer="0.3"/>
  <pageSetup paperSize="9"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235"/>
  <sheetViews>
    <sheetView tabSelected="1" view="pageLayout" zoomScale="115" zoomScaleNormal="100" zoomScaleSheetLayoutView="100" zoomScalePageLayoutView="115" workbookViewId="0">
      <selection activeCell="G13" sqref="F13:G13"/>
    </sheetView>
  </sheetViews>
  <sheetFormatPr defaultColWidth="9" defaultRowHeight="11.25" x14ac:dyDescent="0.4"/>
  <cols>
    <col min="1" max="1" width="2.375" style="2" customWidth="1"/>
    <col min="2" max="2" width="3.5" style="2" customWidth="1"/>
    <col min="3" max="3" width="11" style="3" customWidth="1"/>
    <col min="4" max="4" width="13.875" style="3" customWidth="1"/>
    <col min="5" max="5" width="6.875" style="3" customWidth="1"/>
    <col min="6" max="6" width="7" style="3" customWidth="1"/>
    <col min="7" max="7" width="11.875" style="3" customWidth="1"/>
    <col min="8" max="8" width="1.375" style="3" customWidth="1"/>
    <col min="9" max="10" width="11.875" style="3" customWidth="1"/>
    <col min="11" max="12" width="9.75" style="3" customWidth="1"/>
    <col min="13" max="13" width="1.375" style="3" customWidth="1"/>
    <col min="14" max="15" width="13.875" style="3" customWidth="1"/>
    <col min="16" max="16" width="9" style="2"/>
    <col min="17" max="19" width="0" style="2" hidden="1" customWidth="1"/>
    <col min="20" max="16384" width="9" style="2"/>
  </cols>
  <sheetData>
    <row r="1" spans="2:19" s="1" customFormat="1" ht="11.25" customHeight="1" thickBot="1" x14ac:dyDescent="0.45">
      <c r="B1" s="6" t="s">
        <v>182</v>
      </c>
      <c r="C1" s="3"/>
      <c r="D1" s="3"/>
      <c r="E1" s="3"/>
      <c r="F1" s="3"/>
      <c r="G1" s="303" t="s">
        <v>38</v>
      </c>
      <c r="H1" s="303"/>
      <c r="I1" s="303"/>
      <c r="J1" s="303"/>
      <c r="K1" s="80" t="s">
        <v>31</v>
      </c>
      <c r="L1" s="52" t="s">
        <v>33</v>
      </c>
      <c r="N1" s="70" t="s">
        <v>89</v>
      </c>
      <c r="O1" s="70" t="s">
        <v>90</v>
      </c>
      <c r="Q1" s="7" t="s">
        <v>34</v>
      </c>
      <c r="R1" s="8">
        <f>4/5</f>
        <v>0.8</v>
      </c>
      <c r="S1" s="8"/>
    </row>
    <row r="2" spans="2:19" s="1" customFormat="1" ht="11.25" customHeight="1" thickBot="1" x14ac:dyDescent="0.45">
      <c r="B2" s="301" t="s">
        <v>4</v>
      </c>
      <c r="C2" s="301"/>
      <c r="D2" s="301"/>
      <c r="E2" s="224"/>
      <c r="F2" s="224"/>
      <c r="G2" s="224"/>
      <c r="H2" s="224"/>
      <c r="I2" s="224"/>
      <c r="J2" s="51"/>
      <c r="K2" s="80" t="s">
        <v>32</v>
      </c>
      <c r="L2" s="52" t="s">
        <v>33</v>
      </c>
      <c r="N2" s="306">
        <f>SUM(N19,N35,N51,N148,N164,N180,N201,N217,N233)</f>
        <v>0</v>
      </c>
      <c r="O2" s="306">
        <f>SUM(O19,O35,O51,O148,O164,O180,O201,O217,O233)</f>
        <v>0</v>
      </c>
      <c r="Q2" s="7" t="s">
        <v>35</v>
      </c>
      <c r="R2" s="8">
        <f>2/3</f>
        <v>0.66666666666666663</v>
      </c>
      <c r="S2" s="8"/>
    </row>
    <row r="3" spans="2:19" s="1" customFormat="1" ht="11.25" customHeight="1" thickBot="1" x14ac:dyDescent="0.45">
      <c r="B3" s="301" t="s">
        <v>87</v>
      </c>
      <c r="C3" s="301"/>
      <c r="D3" s="301"/>
      <c r="E3" s="224"/>
      <c r="F3" s="224"/>
      <c r="G3" s="224"/>
      <c r="H3" s="224"/>
      <c r="I3" s="224"/>
      <c r="J3" s="51"/>
      <c r="K3" s="80" t="s">
        <v>36</v>
      </c>
      <c r="L3" s="102">
        <f>IF(E4="","支給対象期を入力してください",IF(E4&gt;=45870,8870,8635))</f>
        <v>8870</v>
      </c>
      <c r="N3" s="307"/>
      <c r="O3" s="307"/>
      <c r="Q3" s="8"/>
      <c r="R3" s="8"/>
      <c r="S3" s="8"/>
    </row>
    <row r="4" spans="2:19" s="1" customFormat="1" ht="11.25" customHeight="1" thickBot="1" x14ac:dyDescent="0.45">
      <c r="B4" s="302" t="s">
        <v>88</v>
      </c>
      <c r="C4" s="302"/>
      <c r="D4" s="302"/>
      <c r="E4" s="223">
        <v>46023</v>
      </c>
      <c r="F4" s="223"/>
      <c r="G4" s="71" t="s">
        <v>91</v>
      </c>
      <c r="H4" s="223">
        <v>46053</v>
      </c>
      <c r="I4" s="223"/>
      <c r="J4" s="69"/>
      <c r="K4" s="5"/>
      <c r="L4" s="5"/>
      <c r="M4" s="5"/>
      <c r="N4" s="5"/>
      <c r="O4" s="5"/>
    </row>
    <row r="5" spans="2:19" s="1" customFormat="1" ht="18" customHeight="1" x14ac:dyDescent="0.4">
      <c r="B5" s="62" t="s">
        <v>0</v>
      </c>
      <c r="C5" s="63" t="s">
        <v>23</v>
      </c>
      <c r="D5" s="63" t="s">
        <v>24</v>
      </c>
      <c r="E5" s="225" t="s">
        <v>25</v>
      </c>
      <c r="F5" s="226"/>
      <c r="G5" s="63" t="s">
        <v>26</v>
      </c>
      <c r="H5" s="225" t="s">
        <v>27</v>
      </c>
      <c r="I5" s="226"/>
      <c r="J5" s="63" t="s">
        <v>28</v>
      </c>
      <c r="K5" s="300" t="s">
        <v>97</v>
      </c>
      <c r="L5" s="300"/>
      <c r="M5" s="300"/>
      <c r="N5" s="72" t="s">
        <v>100</v>
      </c>
      <c r="O5" s="64" t="s">
        <v>101</v>
      </c>
      <c r="Q5" s="66"/>
    </row>
    <row r="6" spans="2:19" s="4" customFormat="1" ht="18" customHeight="1" x14ac:dyDescent="0.4">
      <c r="B6" s="263">
        <v>1</v>
      </c>
      <c r="C6" s="275" t="s">
        <v>13</v>
      </c>
      <c r="D6" s="53" t="s">
        <v>2</v>
      </c>
      <c r="E6" s="227" t="s">
        <v>92</v>
      </c>
      <c r="F6" s="228"/>
      <c r="G6" s="241" t="s">
        <v>14</v>
      </c>
      <c r="H6" s="242" t="s">
        <v>37</v>
      </c>
      <c r="I6" s="243"/>
      <c r="J6" s="241" t="s">
        <v>95</v>
      </c>
      <c r="K6" s="61" t="s">
        <v>6</v>
      </c>
      <c r="L6" s="227" t="s">
        <v>7</v>
      </c>
      <c r="M6" s="228"/>
      <c r="N6" s="73" t="s">
        <v>85</v>
      </c>
      <c r="O6" s="65" t="s">
        <v>102</v>
      </c>
    </row>
    <row r="7" spans="2:19" s="4" customFormat="1" ht="9.75" customHeight="1" x14ac:dyDescent="0.4">
      <c r="B7" s="263"/>
      <c r="C7" s="276"/>
      <c r="D7" s="249" t="s">
        <v>20</v>
      </c>
      <c r="E7" s="229" t="s">
        <v>199</v>
      </c>
      <c r="F7" s="230"/>
      <c r="G7" s="241"/>
      <c r="H7" s="244"/>
      <c r="I7" s="245"/>
      <c r="J7" s="241"/>
      <c r="K7" s="241" t="s">
        <v>10</v>
      </c>
      <c r="L7" s="242" t="s">
        <v>11</v>
      </c>
      <c r="M7" s="283"/>
      <c r="N7" s="292">
        <f>ROUNDUP(IF(K11="",K19,K11)*VLOOKUP($L$1,$Q$1:$R$2,2,FALSE),0)</f>
        <v>0</v>
      </c>
      <c r="O7" s="294">
        <f>ROUNDUP(IF(L11="",L19,L11)*VLOOKUP($L$2,$Q$1:$R$2,2,FALSE),0)</f>
        <v>0</v>
      </c>
    </row>
    <row r="8" spans="2:19" s="4" customFormat="1" ht="9.75" customHeight="1" x14ac:dyDescent="0.4">
      <c r="B8" s="263"/>
      <c r="C8" s="276"/>
      <c r="D8" s="250"/>
      <c r="E8" s="231"/>
      <c r="F8" s="232"/>
      <c r="G8" s="241"/>
      <c r="H8" s="244"/>
      <c r="I8" s="245"/>
      <c r="J8" s="241"/>
      <c r="K8" s="241"/>
      <c r="L8" s="284"/>
      <c r="M8" s="285"/>
      <c r="N8" s="293"/>
      <c r="O8" s="295"/>
    </row>
    <row r="9" spans="2:19" s="4" customFormat="1" ht="9.75" customHeight="1" x14ac:dyDescent="0.4">
      <c r="B9" s="263"/>
      <c r="C9" s="272"/>
      <c r="D9" s="251"/>
      <c r="E9" s="231"/>
      <c r="F9" s="232"/>
      <c r="G9" s="241"/>
      <c r="H9" s="244"/>
      <c r="I9" s="245"/>
      <c r="J9" s="241"/>
      <c r="K9" s="241"/>
      <c r="L9" s="284"/>
      <c r="M9" s="285"/>
      <c r="N9" s="293"/>
      <c r="O9" s="296"/>
    </row>
    <row r="10" spans="2:19" s="4" customFormat="1" ht="9.75" customHeight="1" x14ac:dyDescent="0.4">
      <c r="B10" s="263"/>
      <c r="C10" s="272"/>
      <c r="D10" s="252"/>
      <c r="E10" s="231"/>
      <c r="F10" s="232"/>
      <c r="G10" s="241"/>
      <c r="H10" s="246"/>
      <c r="I10" s="247"/>
      <c r="J10" s="241"/>
      <c r="K10" s="241"/>
      <c r="L10" s="286"/>
      <c r="M10" s="287"/>
      <c r="N10" s="281" t="s">
        <v>103</v>
      </c>
      <c r="O10" s="282"/>
    </row>
    <row r="11" spans="2:19" s="4" customFormat="1" ht="9.75" customHeight="1" x14ac:dyDescent="0.4">
      <c r="B11" s="263"/>
      <c r="C11" s="272"/>
      <c r="D11" s="249" t="s">
        <v>21</v>
      </c>
      <c r="E11" s="231"/>
      <c r="F11" s="232"/>
      <c r="G11" s="269"/>
      <c r="H11" s="248"/>
      <c r="I11" s="243"/>
      <c r="J11" s="274" t="str">
        <f>IF(OR(G11="",H11=""),"",G11+H11)</f>
        <v/>
      </c>
      <c r="K11" s="239">
        <f>IF(J11&lt;=J19,G11,"")</f>
        <v>0</v>
      </c>
      <c r="L11" s="288">
        <f>IF(J11&lt;=J19,H11,"")</f>
        <v>0</v>
      </c>
      <c r="M11" s="289"/>
      <c r="N11" s="297" t="s">
        <v>104</v>
      </c>
      <c r="O11" s="282" t="s">
        <v>105</v>
      </c>
    </row>
    <row r="12" spans="2:19" s="4" customFormat="1" ht="9.75" customHeight="1" x14ac:dyDescent="0.4">
      <c r="B12" s="263"/>
      <c r="C12" s="272"/>
      <c r="D12" s="250"/>
      <c r="E12" s="231"/>
      <c r="F12" s="232"/>
      <c r="G12" s="269"/>
      <c r="H12" s="246"/>
      <c r="I12" s="247"/>
      <c r="J12" s="274"/>
      <c r="K12" s="239"/>
      <c r="L12" s="290"/>
      <c r="M12" s="291"/>
      <c r="N12" s="297"/>
      <c r="O12" s="282"/>
    </row>
    <row r="13" spans="2:19" s="4" customFormat="1" ht="9.75" customHeight="1" x14ac:dyDescent="0.4">
      <c r="B13" s="263"/>
      <c r="C13" s="273"/>
      <c r="D13" s="251"/>
      <c r="E13" s="99"/>
      <c r="F13" s="97" t="s">
        <v>93</v>
      </c>
      <c r="G13" s="53" t="s">
        <v>29</v>
      </c>
      <c r="H13" s="270" t="s">
        <v>30</v>
      </c>
      <c r="I13" s="271"/>
      <c r="J13" s="53" t="s">
        <v>47</v>
      </c>
      <c r="K13" s="241" t="s">
        <v>98</v>
      </c>
      <c r="L13" s="241"/>
      <c r="M13" s="241"/>
      <c r="N13" s="297"/>
      <c r="O13" s="282"/>
    </row>
    <row r="14" spans="2:19" s="4" customFormat="1" ht="9.75" customHeight="1" x14ac:dyDescent="0.4">
      <c r="B14" s="263"/>
      <c r="C14" s="265"/>
      <c r="D14" s="252"/>
      <c r="E14" s="229" t="s">
        <v>198</v>
      </c>
      <c r="F14" s="134"/>
      <c r="G14" s="241" t="s">
        <v>15</v>
      </c>
      <c r="H14" s="242" t="s">
        <v>16</v>
      </c>
      <c r="I14" s="243"/>
      <c r="J14" s="241" t="s">
        <v>96</v>
      </c>
      <c r="K14" s="61" t="s">
        <v>8</v>
      </c>
      <c r="L14" s="227" t="s">
        <v>1</v>
      </c>
      <c r="M14" s="228"/>
      <c r="N14" s="310" t="str">
        <f>IF(SUM(N7,O7)&gt;$L$3*H19,ROUNDUP($L$3*H19*N7/(N7+O7),0),"")</f>
        <v/>
      </c>
      <c r="O14" s="312" t="str">
        <f>IF(SUM(N7,O7)&gt;$L$3*H19,ROUNDUP($L$3*H19*O7/(N7+O7),0),"")</f>
        <v/>
      </c>
    </row>
    <row r="15" spans="2:19" s="4" customFormat="1" ht="9.75" customHeight="1" x14ac:dyDescent="0.4">
      <c r="B15" s="263"/>
      <c r="C15" s="265"/>
      <c r="D15" s="54" t="s">
        <v>17</v>
      </c>
      <c r="E15" s="231"/>
      <c r="F15" s="233"/>
      <c r="G15" s="241"/>
      <c r="H15" s="244"/>
      <c r="I15" s="245"/>
      <c r="J15" s="241"/>
      <c r="K15" s="241" t="s">
        <v>12</v>
      </c>
      <c r="L15" s="242" t="s">
        <v>99</v>
      </c>
      <c r="M15" s="283"/>
      <c r="N15" s="311"/>
      <c r="O15" s="313"/>
    </row>
    <row r="16" spans="2:19" s="4" customFormat="1" ht="9.75" customHeight="1" x14ac:dyDescent="0.4">
      <c r="B16" s="263"/>
      <c r="C16" s="265"/>
      <c r="D16" s="253" t="str">
        <f>IFERROR(D13/D9,"")</f>
        <v/>
      </c>
      <c r="E16" s="231"/>
      <c r="F16" s="233"/>
      <c r="G16" s="241"/>
      <c r="H16" s="244"/>
      <c r="I16" s="245"/>
      <c r="J16" s="241"/>
      <c r="K16" s="241"/>
      <c r="L16" s="284"/>
      <c r="M16" s="285"/>
      <c r="N16" s="281" t="s">
        <v>5</v>
      </c>
      <c r="O16" s="282"/>
    </row>
    <row r="17" spans="2:17" s="4" customFormat="1" ht="9.75" customHeight="1" x14ac:dyDescent="0.4">
      <c r="B17" s="263"/>
      <c r="C17" s="265"/>
      <c r="D17" s="253"/>
      <c r="E17" s="231"/>
      <c r="F17" s="233"/>
      <c r="G17" s="241"/>
      <c r="H17" s="244"/>
      <c r="I17" s="245"/>
      <c r="J17" s="241"/>
      <c r="K17" s="241"/>
      <c r="L17" s="284"/>
      <c r="M17" s="285"/>
      <c r="N17" s="304" t="s">
        <v>18</v>
      </c>
      <c r="O17" s="308" t="s">
        <v>19</v>
      </c>
    </row>
    <row r="18" spans="2:17" s="4" customFormat="1" ht="9.75" customHeight="1" x14ac:dyDescent="0.4">
      <c r="B18" s="263"/>
      <c r="C18" s="265"/>
      <c r="D18" s="54" t="s">
        <v>22</v>
      </c>
      <c r="E18" s="231"/>
      <c r="F18" s="233"/>
      <c r="G18" s="241"/>
      <c r="H18" s="246"/>
      <c r="I18" s="247"/>
      <c r="J18" s="241"/>
      <c r="K18" s="241"/>
      <c r="L18" s="286"/>
      <c r="M18" s="287"/>
      <c r="N18" s="305"/>
      <c r="O18" s="309"/>
    </row>
    <row r="19" spans="2:17" s="4" customFormat="1" ht="9.75" customHeight="1" x14ac:dyDescent="0.4">
      <c r="B19" s="263"/>
      <c r="C19" s="265"/>
      <c r="D19" s="253" t="str">
        <f>IF(OR(D9="",D13=""),"",IF(AND(D16&gt;=0.85,D16&lt;=1.15),"○","×"))</f>
        <v/>
      </c>
      <c r="E19" s="231"/>
      <c r="F19" s="233"/>
      <c r="G19" s="239" t="str">
        <f>IF(D9="","",D9)</f>
        <v/>
      </c>
      <c r="H19" s="235"/>
      <c r="I19" s="236"/>
      <c r="J19" s="267" t="str">
        <f>IFERROR(G19*H19,"")</f>
        <v/>
      </c>
      <c r="K19" s="298" t="str">
        <f>IF(J19&lt;J11,ROUNDUP(J19*G11/ J11,0),"")</f>
        <v/>
      </c>
      <c r="L19" s="277" t="str">
        <f>IF(J19&lt;J11,ROUNDUP(J19*H11/ J11,0),"")</f>
        <v/>
      </c>
      <c r="M19" s="278"/>
      <c r="N19" s="255">
        <f>IF(N14="",N7,N14)</f>
        <v>0</v>
      </c>
      <c r="O19" s="257">
        <f>IF(O14="",O7,O14)</f>
        <v>0</v>
      </c>
    </row>
    <row r="20" spans="2:17" s="4" customFormat="1" ht="9.75" customHeight="1" thickBot="1" x14ac:dyDescent="0.45">
      <c r="B20" s="264"/>
      <c r="C20" s="266"/>
      <c r="D20" s="254"/>
      <c r="E20" s="99"/>
      <c r="F20" s="97" t="s">
        <v>94</v>
      </c>
      <c r="G20" s="240"/>
      <c r="H20" s="237"/>
      <c r="I20" s="238"/>
      <c r="J20" s="268"/>
      <c r="K20" s="299"/>
      <c r="L20" s="279"/>
      <c r="M20" s="280"/>
      <c r="N20" s="256"/>
      <c r="O20" s="258"/>
    </row>
    <row r="21" spans="2:17" s="1" customFormat="1" ht="18" customHeight="1" x14ac:dyDescent="0.4">
      <c r="B21" s="62" t="s">
        <v>0</v>
      </c>
      <c r="C21" s="63" t="s">
        <v>23</v>
      </c>
      <c r="D21" s="63" t="s">
        <v>24</v>
      </c>
      <c r="E21" s="225" t="s">
        <v>25</v>
      </c>
      <c r="F21" s="226"/>
      <c r="G21" s="63" t="s">
        <v>26</v>
      </c>
      <c r="H21" s="225" t="s">
        <v>27</v>
      </c>
      <c r="I21" s="226"/>
      <c r="J21" s="63" t="s">
        <v>28</v>
      </c>
      <c r="K21" s="300" t="s">
        <v>97</v>
      </c>
      <c r="L21" s="300"/>
      <c r="M21" s="300"/>
      <c r="N21" s="72" t="s">
        <v>100</v>
      </c>
      <c r="O21" s="64" t="s">
        <v>101</v>
      </c>
      <c r="Q21" s="66"/>
    </row>
    <row r="22" spans="2:17" s="4" customFormat="1" ht="18" customHeight="1" x14ac:dyDescent="0.4">
      <c r="B22" s="263">
        <v>2</v>
      </c>
      <c r="C22" s="275" t="s">
        <v>13</v>
      </c>
      <c r="D22" s="53" t="s">
        <v>2</v>
      </c>
      <c r="E22" s="227" t="s">
        <v>92</v>
      </c>
      <c r="F22" s="228"/>
      <c r="G22" s="241" t="s">
        <v>14</v>
      </c>
      <c r="H22" s="242" t="s">
        <v>37</v>
      </c>
      <c r="I22" s="243"/>
      <c r="J22" s="241" t="s">
        <v>95</v>
      </c>
      <c r="K22" s="94" t="s">
        <v>6</v>
      </c>
      <c r="L22" s="227" t="s">
        <v>7</v>
      </c>
      <c r="M22" s="228"/>
      <c r="N22" s="95" t="s">
        <v>85</v>
      </c>
      <c r="O22" s="96" t="s">
        <v>102</v>
      </c>
    </row>
    <row r="23" spans="2:17" s="4" customFormat="1" ht="9.75" customHeight="1" x14ac:dyDescent="0.4">
      <c r="B23" s="263"/>
      <c r="C23" s="276"/>
      <c r="D23" s="249" t="s">
        <v>20</v>
      </c>
      <c r="E23" s="229" t="s">
        <v>199</v>
      </c>
      <c r="F23" s="230"/>
      <c r="G23" s="241"/>
      <c r="H23" s="244"/>
      <c r="I23" s="245"/>
      <c r="J23" s="241"/>
      <c r="K23" s="241" t="s">
        <v>10</v>
      </c>
      <c r="L23" s="242" t="s">
        <v>11</v>
      </c>
      <c r="M23" s="283"/>
      <c r="N23" s="292">
        <f>ROUNDUP(IF(K27="",K35,K27)*VLOOKUP($L$1,$Q$1:$R$2,2,FALSE),0)</f>
        <v>0</v>
      </c>
      <c r="O23" s="294">
        <f>ROUNDUP(IF(L27="",L35,L27)*VLOOKUP($L$2,$Q$1:$R$2,2,FALSE),0)</f>
        <v>0</v>
      </c>
    </row>
    <row r="24" spans="2:17" s="4" customFormat="1" ht="9.75" customHeight="1" x14ac:dyDescent="0.4">
      <c r="B24" s="263"/>
      <c r="C24" s="276"/>
      <c r="D24" s="250"/>
      <c r="E24" s="231"/>
      <c r="F24" s="232"/>
      <c r="G24" s="241"/>
      <c r="H24" s="244"/>
      <c r="I24" s="245"/>
      <c r="J24" s="241"/>
      <c r="K24" s="241"/>
      <c r="L24" s="284"/>
      <c r="M24" s="285"/>
      <c r="N24" s="293"/>
      <c r="O24" s="295"/>
    </row>
    <row r="25" spans="2:17" s="4" customFormat="1" ht="9.75" customHeight="1" x14ac:dyDescent="0.4">
      <c r="B25" s="263"/>
      <c r="C25" s="272"/>
      <c r="D25" s="251"/>
      <c r="E25" s="231"/>
      <c r="F25" s="232"/>
      <c r="G25" s="241"/>
      <c r="H25" s="244"/>
      <c r="I25" s="245"/>
      <c r="J25" s="241"/>
      <c r="K25" s="241"/>
      <c r="L25" s="284"/>
      <c r="M25" s="285"/>
      <c r="N25" s="293"/>
      <c r="O25" s="296"/>
    </row>
    <row r="26" spans="2:17" s="4" customFormat="1" ht="9.75" customHeight="1" x14ac:dyDescent="0.4">
      <c r="B26" s="263"/>
      <c r="C26" s="272"/>
      <c r="D26" s="252"/>
      <c r="E26" s="231"/>
      <c r="F26" s="232"/>
      <c r="G26" s="241"/>
      <c r="H26" s="246"/>
      <c r="I26" s="247"/>
      <c r="J26" s="241"/>
      <c r="K26" s="241"/>
      <c r="L26" s="286"/>
      <c r="M26" s="287"/>
      <c r="N26" s="281" t="s">
        <v>103</v>
      </c>
      <c r="O26" s="282"/>
    </row>
    <row r="27" spans="2:17" s="4" customFormat="1" ht="9.75" customHeight="1" x14ac:dyDescent="0.4">
      <c r="B27" s="263"/>
      <c r="C27" s="272"/>
      <c r="D27" s="249" t="s">
        <v>21</v>
      </c>
      <c r="E27" s="231"/>
      <c r="F27" s="232"/>
      <c r="G27" s="269"/>
      <c r="H27" s="248"/>
      <c r="I27" s="243"/>
      <c r="J27" s="274" t="str">
        <f>IF(OR(G27="",H27=""),"",G27+H27)</f>
        <v/>
      </c>
      <c r="K27" s="239">
        <f>IF(J27&lt;=J35,G27,"")</f>
        <v>0</v>
      </c>
      <c r="L27" s="288">
        <f>IF(J27&lt;=J35,H27,"")</f>
        <v>0</v>
      </c>
      <c r="M27" s="289"/>
      <c r="N27" s="297" t="s">
        <v>104</v>
      </c>
      <c r="O27" s="282" t="s">
        <v>105</v>
      </c>
    </row>
    <row r="28" spans="2:17" s="4" customFormat="1" ht="9.75" customHeight="1" x14ac:dyDescent="0.4">
      <c r="B28" s="263"/>
      <c r="C28" s="272"/>
      <c r="D28" s="250"/>
      <c r="E28" s="231"/>
      <c r="F28" s="232"/>
      <c r="G28" s="269"/>
      <c r="H28" s="246"/>
      <c r="I28" s="247"/>
      <c r="J28" s="274"/>
      <c r="K28" s="239"/>
      <c r="L28" s="290"/>
      <c r="M28" s="291"/>
      <c r="N28" s="297"/>
      <c r="O28" s="282"/>
    </row>
    <row r="29" spans="2:17" s="4" customFormat="1" ht="9.75" customHeight="1" x14ac:dyDescent="0.4">
      <c r="B29" s="263"/>
      <c r="C29" s="273"/>
      <c r="D29" s="251"/>
      <c r="E29" s="99"/>
      <c r="F29" s="97" t="s">
        <v>93</v>
      </c>
      <c r="G29" s="53" t="s">
        <v>29</v>
      </c>
      <c r="H29" s="270" t="s">
        <v>30</v>
      </c>
      <c r="I29" s="271"/>
      <c r="J29" s="53" t="s">
        <v>47</v>
      </c>
      <c r="K29" s="241" t="s">
        <v>98</v>
      </c>
      <c r="L29" s="241"/>
      <c r="M29" s="241"/>
      <c r="N29" s="297"/>
      <c r="O29" s="282"/>
    </row>
    <row r="30" spans="2:17" s="4" customFormat="1" ht="9.75" customHeight="1" x14ac:dyDescent="0.4">
      <c r="B30" s="263"/>
      <c r="C30" s="265"/>
      <c r="D30" s="252"/>
      <c r="E30" s="229" t="s">
        <v>198</v>
      </c>
      <c r="F30" s="134"/>
      <c r="G30" s="241" t="s">
        <v>15</v>
      </c>
      <c r="H30" s="242" t="s">
        <v>16</v>
      </c>
      <c r="I30" s="243"/>
      <c r="J30" s="241" t="s">
        <v>96</v>
      </c>
      <c r="K30" s="94" t="s">
        <v>8</v>
      </c>
      <c r="L30" s="227" t="s">
        <v>1</v>
      </c>
      <c r="M30" s="228"/>
      <c r="N30" s="310" t="str">
        <f>IF(SUM(N23,O23)&gt;$L$3*H35,ROUNDUP($L$3*H35*N23/(N23+O23),0),"")</f>
        <v/>
      </c>
      <c r="O30" s="312" t="str">
        <f>IF(SUM(N23,O23)&gt;$L$3*H35,ROUNDUP($L$3*H35*O23/(N23+O23),0),"")</f>
        <v/>
      </c>
    </row>
    <row r="31" spans="2:17" s="4" customFormat="1" ht="9.75" customHeight="1" x14ac:dyDescent="0.4">
      <c r="B31" s="263"/>
      <c r="C31" s="265"/>
      <c r="D31" s="54" t="s">
        <v>17</v>
      </c>
      <c r="E31" s="231"/>
      <c r="F31" s="233"/>
      <c r="G31" s="241"/>
      <c r="H31" s="244"/>
      <c r="I31" s="245"/>
      <c r="J31" s="241"/>
      <c r="K31" s="241" t="s">
        <v>12</v>
      </c>
      <c r="L31" s="242" t="s">
        <v>99</v>
      </c>
      <c r="M31" s="283"/>
      <c r="N31" s="311"/>
      <c r="O31" s="313"/>
    </row>
    <row r="32" spans="2:17" s="4" customFormat="1" ht="9.75" customHeight="1" x14ac:dyDescent="0.4">
      <c r="B32" s="263"/>
      <c r="C32" s="265"/>
      <c r="D32" s="253" t="str">
        <f>IFERROR(D29/D25,"")</f>
        <v/>
      </c>
      <c r="E32" s="231"/>
      <c r="F32" s="233"/>
      <c r="G32" s="241"/>
      <c r="H32" s="244"/>
      <c r="I32" s="245"/>
      <c r="J32" s="241"/>
      <c r="K32" s="241"/>
      <c r="L32" s="284"/>
      <c r="M32" s="285"/>
      <c r="N32" s="281" t="s">
        <v>5</v>
      </c>
      <c r="O32" s="282"/>
    </row>
    <row r="33" spans="2:17" s="4" customFormat="1" ht="9.75" customHeight="1" x14ac:dyDescent="0.4">
      <c r="B33" s="263"/>
      <c r="C33" s="265"/>
      <c r="D33" s="253"/>
      <c r="E33" s="231"/>
      <c r="F33" s="233"/>
      <c r="G33" s="241"/>
      <c r="H33" s="244"/>
      <c r="I33" s="245"/>
      <c r="J33" s="241"/>
      <c r="K33" s="241"/>
      <c r="L33" s="284"/>
      <c r="M33" s="285"/>
      <c r="N33" s="304" t="s">
        <v>18</v>
      </c>
      <c r="O33" s="308" t="s">
        <v>19</v>
      </c>
    </row>
    <row r="34" spans="2:17" s="4" customFormat="1" ht="9.75" customHeight="1" x14ac:dyDescent="0.4">
      <c r="B34" s="263"/>
      <c r="C34" s="265"/>
      <c r="D34" s="54" t="s">
        <v>22</v>
      </c>
      <c r="E34" s="231"/>
      <c r="F34" s="233"/>
      <c r="G34" s="241"/>
      <c r="H34" s="246"/>
      <c r="I34" s="247"/>
      <c r="J34" s="241"/>
      <c r="K34" s="241"/>
      <c r="L34" s="286"/>
      <c r="M34" s="287"/>
      <c r="N34" s="305"/>
      <c r="O34" s="309"/>
    </row>
    <row r="35" spans="2:17" s="4" customFormat="1" ht="9.75" customHeight="1" x14ac:dyDescent="0.4">
      <c r="B35" s="263"/>
      <c r="C35" s="265"/>
      <c r="D35" s="253" t="str">
        <f>IF(OR(D25="",D29=""),"",IF(AND(D32&gt;=0.85,D32&lt;=1.15),"○","×"))</f>
        <v/>
      </c>
      <c r="E35" s="231"/>
      <c r="F35" s="233"/>
      <c r="G35" s="239" t="str">
        <f>IF(D25="","",D25)</f>
        <v/>
      </c>
      <c r="H35" s="235"/>
      <c r="I35" s="236"/>
      <c r="J35" s="267" t="str">
        <f>IFERROR(G35*H35,"")</f>
        <v/>
      </c>
      <c r="K35" s="298" t="str">
        <f>IF(J35&lt;J27,ROUNDUP(J35*G27/ J27,0),"")</f>
        <v/>
      </c>
      <c r="L35" s="277" t="str">
        <f>IF(J35&lt;J27,ROUNDUP(J35*H27/ J27,0),"")</f>
        <v/>
      </c>
      <c r="M35" s="278"/>
      <c r="N35" s="255">
        <f>IF(N30="",N23,N30)</f>
        <v>0</v>
      </c>
      <c r="O35" s="257">
        <f>IF(O30="",O23,O30)</f>
        <v>0</v>
      </c>
    </row>
    <row r="36" spans="2:17" s="4" customFormat="1" ht="9.75" customHeight="1" thickBot="1" x14ac:dyDescent="0.45">
      <c r="B36" s="264"/>
      <c r="C36" s="266"/>
      <c r="D36" s="254"/>
      <c r="E36" s="99"/>
      <c r="F36" s="97" t="s">
        <v>94</v>
      </c>
      <c r="G36" s="240"/>
      <c r="H36" s="237"/>
      <c r="I36" s="238"/>
      <c r="J36" s="268"/>
      <c r="K36" s="299"/>
      <c r="L36" s="279"/>
      <c r="M36" s="280"/>
      <c r="N36" s="256"/>
      <c r="O36" s="258"/>
    </row>
    <row r="37" spans="2:17" s="1" customFormat="1" ht="18" customHeight="1" x14ac:dyDescent="0.4">
      <c r="B37" s="62" t="s">
        <v>0</v>
      </c>
      <c r="C37" s="63" t="s">
        <v>23</v>
      </c>
      <c r="D37" s="63" t="s">
        <v>24</v>
      </c>
      <c r="E37" s="225" t="s">
        <v>25</v>
      </c>
      <c r="F37" s="226"/>
      <c r="G37" s="63" t="s">
        <v>26</v>
      </c>
      <c r="H37" s="225" t="s">
        <v>27</v>
      </c>
      <c r="I37" s="226"/>
      <c r="J37" s="63" t="s">
        <v>28</v>
      </c>
      <c r="K37" s="300" t="s">
        <v>97</v>
      </c>
      <c r="L37" s="300"/>
      <c r="M37" s="300"/>
      <c r="N37" s="72" t="s">
        <v>100</v>
      </c>
      <c r="O37" s="64" t="s">
        <v>101</v>
      </c>
      <c r="Q37" s="66"/>
    </row>
    <row r="38" spans="2:17" s="4" customFormat="1" ht="18" customHeight="1" x14ac:dyDescent="0.4">
      <c r="B38" s="263">
        <v>3</v>
      </c>
      <c r="C38" s="275" t="s">
        <v>13</v>
      </c>
      <c r="D38" s="53" t="s">
        <v>2</v>
      </c>
      <c r="E38" s="227" t="s">
        <v>92</v>
      </c>
      <c r="F38" s="228"/>
      <c r="G38" s="241" t="s">
        <v>172</v>
      </c>
      <c r="H38" s="242" t="s">
        <v>37</v>
      </c>
      <c r="I38" s="243"/>
      <c r="J38" s="241" t="s">
        <v>95</v>
      </c>
      <c r="K38" s="77" t="s">
        <v>6</v>
      </c>
      <c r="L38" s="227" t="s">
        <v>7</v>
      </c>
      <c r="M38" s="228"/>
      <c r="N38" s="78" t="s">
        <v>85</v>
      </c>
      <c r="O38" s="79" t="s">
        <v>102</v>
      </c>
    </row>
    <row r="39" spans="2:17" s="4" customFormat="1" ht="9.75" customHeight="1" x14ac:dyDescent="0.4">
      <c r="B39" s="263"/>
      <c r="C39" s="276"/>
      <c r="D39" s="249" t="s">
        <v>20</v>
      </c>
      <c r="E39" s="229" t="s">
        <v>199</v>
      </c>
      <c r="F39" s="230"/>
      <c r="G39" s="241"/>
      <c r="H39" s="244"/>
      <c r="I39" s="245"/>
      <c r="J39" s="241"/>
      <c r="K39" s="241" t="s">
        <v>10</v>
      </c>
      <c r="L39" s="242" t="s">
        <v>11</v>
      </c>
      <c r="M39" s="283"/>
      <c r="N39" s="292">
        <f>ROUNDUP(IF(K43="",K51,K43)*VLOOKUP($L$1,$Q$1:$R$2,2,FALSE),0)</f>
        <v>0</v>
      </c>
      <c r="O39" s="294">
        <f>ROUNDUP(IF(L43="",L51,L43)*VLOOKUP($L$2,$Q$1:$R$2,2,FALSE),0)</f>
        <v>0</v>
      </c>
    </row>
    <row r="40" spans="2:17" s="4" customFormat="1" ht="9.75" customHeight="1" x14ac:dyDescent="0.4">
      <c r="B40" s="263"/>
      <c r="C40" s="276"/>
      <c r="D40" s="250"/>
      <c r="E40" s="231"/>
      <c r="F40" s="232"/>
      <c r="G40" s="241"/>
      <c r="H40" s="244"/>
      <c r="I40" s="245"/>
      <c r="J40" s="241"/>
      <c r="K40" s="241"/>
      <c r="L40" s="284"/>
      <c r="M40" s="285"/>
      <c r="N40" s="293"/>
      <c r="O40" s="295"/>
    </row>
    <row r="41" spans="2:17" s="4" customFormat="1" ht="9.75" customHeight="1" x14ac:dyDescent="0.4">
      <c r="B41" s="263"/>
      <c r="C41" s="272"/>
      <c r="D41" s="251"/>
      <c r="E41" s="231"/>
      <c r="F41" s="232"/>
      <c r="G41" s="241"/>
      <c r="H41" s="244"/>
      <c r="I41" s="245"/>
      <c r="J41" s="241"/>
      <c r="K41" s="241"/>
      <c r="L41" s="284"/>
      <c r="M41" s="285"/>
      <c r="N41" s="293"/>
      <c r="O41" s="296"/>
    </row>
    <row r="42" spans="2:17" s="4" customFormat="1" ht="9.75" customHeight="1" x14ac:dyDescent="0.4">
      <c r="B42" s="263"/>
      <c r="C42" s="272"/>
      <c r="D42" s="252"/>
      <c r="E42" s="231"/>
      <c r="F42" s="232"/>
      <c r="G42" s="241"/>
      <c r="H42" s="246"/>
      <c r="I42" s="247"/>
      <c r="J42" s="241"/>
      <c r="K42" s="241"/>
      <c r="L42" s="286"/>
      <c r="M42" s="287"/>
      <c r="N42" s="281" t="s">
        <v>103</v>
      </c>
      <c r="O42" s="282"/>
    </row>
    <row r="43" spans="2:17" s="4" customFormat="1" ht="9.75" customHeight="1" x14ac:dyDescent="0.4">
      <c r="B43" s="263"/>
      <c r="C43" s="272"/>
      <c r="D43" s="249" t="s">
        <v>21</v>
      </c>
      <c r="E43" s="231"/>
      <c r="F43" s="232"/>
      <c r="G43" s="269"/>
      <c r="H43" s="248"/>
      <c r="I43" s="243"/>
      <c r="J43" s="274" t="str">
        <f>IF(OR(G43="",H43=""),"",G43+H43)</f>
        <v/>
      </c>
      <c r="K43" s="239">
        <f>IF(J43&lt;=J51,G43,"")</f>
        <v>0</v>
      </c>
      <c r="L43" s="288">
        <f>IF(J43&lt;=J51,H43,"")</f>
        <v>0</v>
      </c>
      <c r="M43" s="289"/>
      <c r="N43" s="297" t="s">
        <v>104</v>
      </c>
      <c r="O43" s="282" t="s">
        <v>105</v>
      </c>
    </row>
    <row r="44" spans="2:17" s="4" customFormat="1" ht="9.75" customHeight="1" x14ac:dyDescent="0.4">
      <c r="B44" s="263"/>
      <c r="C44" s="272"/>
      <c r="D44" s="250"/>
      <c r="E44" s="231"/>
      <c r="F44" s="232"/>
      <c r="G44" s="269"/>
      <c r="H44" s="246"/>
      <c r="I44" s="247"/>
      <c r="J44" s="274"/>
      <c r="K44" s="239"/>
      <c r="L44" s="290"/>
      <c r="M44" s="291"/>
      <c r="N44" s="297"/>
      <c r="O44" s="282"/>
    </row>
    <row r="45" spans="2:17" s="4" customFormat="1" ht="9.75" customHeight="1" x14ac:dyDescent="0.4">
      <c r="B45" s="263"/>
      <c r="C45" s="273"/>
      <c r="D45" s="251"/>
      <c r="E45" s="99"/>
      <c r="F45" s="97" t="s">
        <v>93</v>
      </c>
      <c r="G45" s="53" t="s">
        <v>29</v>
      </c>
      <c r="H45" s="270" t="s">
        <v>30</v>
      </c>
      <c r="I45" s="271"/>
      <c r="J45" s="53" t="s">
        <v>47</v>
      </c>
      <c r="K45" s="241" t="s">
        <v>98</v>
      </c>
      <c r="L45" s="241"/>
      <c r="M45" s="241"/>
      <c r="N45" s="297"/>
      <c r="O45" s="282"/>
    </row>
    <row r="46" spans="2:17" s="4" customFormat="1" ht="9.75" customHeight="1" x14ac:dyDescent="0.4">
      <c r="B46" s="263"/>
      <c r="C46" s="265"/>
      <c r="D46" s="252"/>
      <c r="E46" s="229" t="s">
        <v>198</v>
      </c>
      <c r="F46" s="134"/>
      <c r="G46" s="241" t="s">
        <v>15</v>
      </c>
      <c r="H46" s="242" t="s">
        <v>16</v>
      </c>
      <c r="I46" s="243"/>
      <c r="J46" s="241" t="s">
        <v>96</v>
      </c>
      <c r="K46" s="77" t="s">
        <v>8</v>
      </c>
      <c r="L46" s="227" t="s">
        <v>1</v>
      </c>
      <c r="M46" s="228"/>
      <c r="N46" s="310" t="str">
        <f>IF(SUM(N39,O39)&gt;$L$3*H51,ROUNDUP($L$3*H51*N39/(N39+O39),0),"")</f>
        <v/>
      </c>
      <c r="O46" s="312" t="str">
        <f>IF(SUM(N39,O39)&gt;$L$3*H51,ROUNDUP($L$3*H51*O39/(N39+O39),0),"")</f>
        <v/>
      </c>
    </row>
    <row r="47" spans="2:17" s="4" customFormat="1" ht="9.75" customHeight="1" x14ac:dyDescent="0.4">
      <c r="B47" s="263"/>
      <c r="C47" s="265"/>
      <c r="D47" s="54" t="s">
        <v>17</v>
      </c>
      <c r="E47" s="231"/>
      <c r="F47" s="233"/>
      <c r="G47" s="241"/>
      <c r="H47" s="244"/>
      <c r="I47" s="245"/>
      <c r="J47" s="241"/>
      <c r="K47" s="241" t="s">
        <v>12</v>
      </c>
      <c r="L47" s="242" t="s">
        <v>99</v>
      </c>
      <c r="M47" s="283"/>
      <c r="N47" s="311"/>
      <c r="O47" s="313"/>
    </row>
    <row r="48" spans="2:17" s="4" customFormat="1" ht="9.75" customHeight="1" x14ac:dyDescent="0.4">
      <c r="B48" s="263"/>
      <c r="C48" s="265"/>
      <c r="D48" s="253" t="str">
        <f>IFERROR(D45/D41,"")</f>
        <v/>
      </c>
      <c r="E48" s="231"/>
      <c r="F48" s="233"/>
      <c r="G48" s="241"/>
      <c r="H48" s="244"/>
      <c r="I48" s="245"/>
      <c r="J48" s="241"/>
      <c r="K48" s="241"/>
      <c r="L48" s="284"/>
      <c r="M48" s="285"/>
      <c r="N48" s="281" t="s">
        <v>5</v>
      </c>
      <c r="O48" s="282"/>
    </row>
    <row r="49" spans="1:33" s="4" customFormat="1" ht="9.75" customHeight="1" x14ac:dyDescent="0.4">
      <c r="B49" s="263"/>
      <c r="C49" s="265"/>
      <c r="D49" s="253"/>
      <c r="E49" s="231"/>
      <c r="F49" s="233"/>
      <c r="G49" s="241"/>
      <c r="H49" s="244"/>
      <c r="I49" s="245"/>
      <c r="J49" s="241"/>
      <c r="K49" s="241"/>
      <c r="L49" s="284"/>
      <c r="M49" s="285"/>
      <c r="N49" s="304" t="s">
        <v>18</v>
      </c>
      <c r="O49" s="308" t="s">
        <v>19</v>
      </c>
    </row>
    <row r="50" spans="1:33" s="4" customFormat="1" ht="9.75" customHeight="1" x14ac:dyDescent="0.4">
      <c r="B50" s="263"/>
      <c r="C50" s="265"/>
      <c r="D50" s="54" t="s">
        <v>22</v>
      </c>
      <c r="E50" s="231"/>
      <c r="F50" s="233"/>
      <c r="G50" s="241"/>
      <c r="H50" s="246"/>
      <c r="I50" s="247"/>
      <c r="J50" s="241"/>
      <c r="K50" s="241"/>
      <c r="L50" s="286"/>
      <c r="M50" s="287"/>
      <c r="N50" s="305"/>
      <c r="O50" s="309"/>
    </row>
    <row r="51" spans="1:33" s="4" customFormat="1" ht="9.75" customHeight="1" x14ac:dyDescent="0.4">
      <c r="B51" s="263"/>
      <c r="C51" s="265"/>
      <c r="D51" s="253" t="str">
        <f>IF(OR(D41="",D45=""),"",IF(AND(D48&gt;=0.85,D48&lt;=1.15),"○","×"))</f>
        <v/>
      </c>
      <c r="E51" s="231"/>
      <c r="F51" s="233"/>
      <c r="G51" s="239" t="str">
        <f>IF(D41="","",D41)</f>
        <v/>
      </c>
      <c r="H51" s="235"/>
      <c r="I51" s="236"/>
      <c r="J51" s="267" t="str">
        <f>IFERROR(G51*H51,"")</f>
        <v/>
      </c>
      <c r="K51" s="298" t="str">
        <f>IF(J51&lt;J43,ROUNDUP(J51*G43/ J43,0),"")</f>
        <v/>
      </c>
      <c r="L51" s="277" t="str">
        <f>IF(J51&lt;J43,ROUNDUP(J51*H43/ J43,0),"")</f>
        <v/>
      </c>
      <c r="M51" s="278"/>
      <c r="N51" s="255">
        <f>IF(N46="",N39,N46)</f>
        <v>0</v>
      </c>
      <c r="O51" s="257">
        <f>IF(O46="",O39,O46)</f>
        <v>0</v>
      </c>
    </row>
    <row r="52" spans="1:33" s="4" customFormat="1" ht="9.75" customHeight="1" thickBot="1" x14ac:dyDescent="0.45">
      <c r="B52" s="264"/>
      <c r="C52" s="266"/>
      <c r="D52" s="254"/>
      <c r="E52" s="100"/>
      <c r="F52" s="98" t="s">
        <v>94</v>
      </c>
      <c r="G52" s="240"/>
      <c r="H52" s="237"/>
      <c r="I52" s="238"/>
      <c r="J52" s="268"/>
      <c r="K52" s="299"/>
      <c r="L52" s="279"/>
      <c r="M52" s="280"/>
      <c r="N52" s="256"/>
      <c r="O52" s="258"/>
    </row>
    <row r="53" spans="1:33" s="1" customFormat="1" ht="12" customHeight="1" x14ac:dyDescent="0.4">
      <c r="B53" s="2" t="s">
        <v>9</v>
      </c>
      <c r="C53" s="3"/>
      <c r="D53" s="3"/>
      <c r="E53" s="3"/>
      <c r="F53" s="3"/>
      <c r="G53" s="3"/>
      <c r="H53" s="3"/>
      <c r="I53" s="3"/>
      <c r="J53" s="103" t="s">
        <v>186</v>
      </c>
      <c r="K53" s="107"/>
      <c r="L53" s="105" t="s">
        <v>187</v>
      </c>
      <c r="M53" s="105" t="s">
        <v>188</v>
      </c>
      <c r="N53" s="107"/>
      <c r="O53" s="106" t="s">
        <v>189</v>
      </c>
    </row>
    <row r="54" spans="1:33" s="1" customFormat="1" ht="12" customHeight="1" x14ac:dyDescent="0.4">
      <c r="C54" s="4"/>
      <c r="D54" s="4"/>
      <c r="E54" s="4"/>
      <c r="F54" s="4"/>
      <c r="G54" s="4"/>
      <c r="H54" s="4"/>
      <c r="I54" s="4"/>
      <c r="J54" s="4"/>
      <c r="K54" s="4"/>
      <c r="L54" s="4"/>
      <c r="M54" s="4"/>
      <c r="N54" s="4"/>
      <c r="O54" s="4"/>
    </row>
    <row r="55" spans="1:33" s="81" customFormat="1" ht="8.25" customHeight="1" x14ac:dyDescent="0.4">
      <c r="A55" s="81" t="s">
        <v>106</v>
      </c>
      <c r="O55" s="82"/>
      <c r="P55" s="82"/>
      <c r="Q55" s="82"/>
      <c r="U55" s="82"/>
      <c r="V55" s="82"/>
      <c r="W55" s="82"/>
      <c r="X55" s="82"/>
    </row>
    <row r="56" spans="1:33" s="81" customFormat="1" ht="8.25" customHeight="1" x14ac:dyDescent="0.4">
      <c r="O56" s="82"/>
      <c r="P56" s="82"/>
      <c r="Q56" s="82"/>
      <c r="U56" s="82"/>
      <c r="V56" s="82"/>
      <c r="W56" s="82"/>
      <c r="X56" s="82"/>
    </row>
    <row r="57" spans="1:33" s="81" customFormat="1" ht="7.5" customHeight="1" x14ac:dyDescent="0.4">
      <c r="B57" s="81" t="s">
        <v>107</v>
      </c>
      <c r="AB57" s="83"/>
      <c r="AC57" s="83"/>
      <c r="AD57" s="83"/>
      <c r="AG57" s="83"/>
    </row>
    <row r="58" spans="1:33" s="81" customFormat="1" ht="7.5" customHeight="1" x14ac:dyDescent="0.4">
      <c r="B58" s="81" t="s">
        <v>108</v>
      </c>
      <c r="AB58" s="83"/>
      <c r="AC58" s="83"/>
      <c r="AD58" s="83"/>
      <c r="AG58" s="83"/>
    </row>
    <row r="59" spans="1:33" s="81" customFormat="1" ht="7.5" customHeight="1" x14ac:dyDescent="0.4">
      <c r="B59" s="81" t="s">
        <v>109</v>
      </c>
      <c r="AB59" s="83"/>
      <c r="AC59" s="83"/>
      <c r="AD59" s="83"/>
      <c r="AG59" s="83"/>
    </row>
    <row r="60" spans="1:33" s="81" customFormat="1" ht="7.5" customHeight="1" x14ac:dyDescent="0.4">
      <c r="B60" s="81" t="s">
        <v>110</v>
      </c>
      <c r="AD60" s="84"/>
      <c r="AG60" s="84"/>
    </row>
    <row r="61" spans="1:33" s="81" customFormat="1" ht="7.5" customHeight="1" x14ac:dyDescent="0.4">
      <c r="B61" s="81" t="s">
        <v>111</v>
      </c>
      <c r="K61" s="85"/>
      <c r="AD61" s="84"/>
      <c r="AG61" s="84"/>
    </row>
    <row r="62" spans="1:33" s="81" customFormat="1" ht="7.5" customHeight="1" x14ac:dyDescent="0.4">
      <c r="B62" s="81" t="s">
        <v>112</v>
      </c>
      <c r="K62" s="85"/>
      <c r="AD62" s="84"/>
      <c r="AG62" s="84"/>
    </row>
    <row r="63" spans="1:33" s="81" customFormat="1" ht="7.5" customHeight="1" x14ac:dyDescent="0.4">
      <c r="B63" s="101" t="s">
        <v>175</v>
      </c>
      <c r="C63" s="261" t="s">
        <v>176</v>
      </c>
      <c r="D63" s="261"/>
      <c r="E63" s="259" t="s">
        <v>113</v>
      </c>
      <c r="F63" s="314" t="s">
        <v>114</v>
      </c>
      <c r="G63" s="314"/>
      <c r="H63" s="314"/>
      <c r="I63" s="314"/>
      <c r="J63" s="314"/>
      <c r="AA63" s="83"/>
      <c r="AB63" s="83"/>
      <c r="AC63" s="83"/>
      <c r="AG63" s="84"/>
    </row>
    <row r="64" spans="1:33" s="81" customFormat="1" ht="7.5" customHeight="1" x14ac:dyDescent="0.4">
      <c r="B64" s="101" t="s">
        <v>173</v>
      </c>
      <c r="C64" s="262" t="s">
        <v>174</v>
      </c>
      <c r="D64" s="262"/>
      <c r="E64" s="259"/>
      <c r="F64" s="314"/>
      <c r="G64" s="314"/>
      <c r="H64" s="314"/>
      <c r="I64" s="314"/>
      <c r="J64" s="314"/>
      <c r="K64" s="85"/>
      <c r="AA64" s="82"/>
      <c r="AB64" s="84"/>
      <c r="AC64" s="84"/>
    </row>
    <row r="65" spans="2:29" s="81" customFormat="1" ht="7.5" customHeight="1" x14ac:dyDescent="0.4">
      <c r="B65" s="81" t="s">
        <v>115</v>
      </c>
      <c r="K65" s="85"/>
      <c r="AA65" s="82"/>
      <c r="AB65" s="84"/>
      <c r="AC65" s="84"/>
    </row>
    <row r="66" spans="2:29" s="81" customFormat="1" ht="7.5" customHeight="1" x14ac:dyDescent="0.4">
      <c r="C66" s="259" t="s">
        <v>178</v>
      </c>
      <c r="D66" s="259"/>
      <c r="E66" s="259" t="s">
        <v>113</v>
      </c>
      <c r="F66" s="314" t="s">
        <v>116</v>
      </c>
      <c r="G66" s="314"/>
      <c r="H66" s="314"/>
      <c r="I66" s="314"/>
      <c r="J66" s="314"/>
    </row>
    <row r="67" spans="2:29" s="81" customFormat="1" ht="7.5" customHeight="1" x14ac:dyDescent="0.4">
      <c r="C67" s="262" t="s">
        <v>177</v>
      </c>
      <c r="D67" s="262"/>
      <c r="E67" s="259"/>
      <c r="F67" s="314"/>
      <c r="G67" s="314"/>
      <c r="H67" s="314"/>
      <c r="I67" s="314"/>
      <c r="J67" s="314"/>
    </row>
    <row r="68" spans="2:29" s="81" customFormat="1" ht="7.5" customHeight="1" x14ac:dyDescent="0.4">
      <c r="B68" s="81" t="s">
        <v>117</v>
      </c>
    </row>
    <row r="69" spans="2:29" s="81" customFormat="1" ht="7.5" customHeight="1" x14ac:dyDescent="0.4">
      <c r="B69" s="81" t="s">
        <v>118</v>
      </c>
    </row>
    <row r="70" spans="2:29" s="81" customFormat="1" ht="7.5" customHeight="1" x14ac:dyDescent="0.4">
      <c r="B70" s="81" t="s">
        <v>168</v>
      </c>
    </row>
    <row r="71" spans="2:29" s="81" customFormat="1" ht="7.5" customHeight="1" x14ac:dyDescent="0.4">
      <c r="B71" s="81" t="s">
        <v>119</v>
      </c>
    </row>
    <row r="72" spans="2:29" s="81" customFormat="1" ht="7.5" customHeight="1" x14ac:dyDescent="0.4">
      <c r="B72" s="81" t="s">
        <v>120</v>
      </c>
    </row>
    <row r="73" spans="2:29" s="81" customFormat="1" ht="7.5" customHeight="1" x14ac:dyDescent="0.4">
      <c r="B73" s="81" t="s">
        <v>121</v>
      </c>
    </row>
    <row r="74" spans="2:29" s="81" customFormat="1" ht="7.5" customHeight="1" x14ac:dyDescent="0.4">
      <c r="B74" s="81" t="s">
        <v>122</v>
      </c>
    </row>
    <row r="75" spans="2:29" s="81" customFormat="1" ht="7.5" customHeight="1" x14ac:dyDescent="0.4">
      <c r="B75" s="81" t="s">
        <v>123</v>
      </c>
    </row>
    <row r="76" spans="2:29" s="81" customFormat="1" ht="7.5" customHeight="1" x14ac:dyDescent="0.4">
      <c r="B76" s="81" t="s">
        <v>124</v>
      </c>
    </row>
    <row r="77" spans="2:29" s="81" customFormat="1" ht="7.5" customHeight="1" x14ac:dyDescent="0.4">
      <c r="B77" s="81" t="s">
        <v>125</v>
      </c>
    </row>
    <row r="78" spans="2:29" s="81" customFormat="1" ht="7.5" customHeight="1" x14ac:dyDescent="0.4">
      <c r="B78" s="81" t="s">
        <v>126</v>
      </c>
    </row>
    <row r="79" spans="2:29" s="81" customFormat="1" ht="7.5" customHeight="1" x14ac:dyDescent="0.4">
      <c r="B79" s="81" t="s">
        <v>127</v>
      </c>
    </row>
    <row r="80" spans="2:29" s="81" customFormat="1" ht="7.5" customHeight="1" x14ac:dyDescent="0.4">
      <c r="B80" s="81" t="s">
        <v>128</v>
      </c>
    </row>
    <row r="81" spans="2:23" s="81" customFormat="1" ht="7.5" customHeight="1" x14ac:dyDescent="0.4">
      <c r="B81" s="81" t="s">
        <v>129</v>
      </c>
      <c r="K81" s="86"/>
      <c r="L81" s="86"/>
    </row>
    <row r="82" spans="2:23" s="81" customFormat="1" ht="7.5" customHeight="1" x14ac:dyDescent="0.4">
      <c r="B82" s="81" t="s">
        <v>130</v>
      </c>
    </row>
    <row r="83" spans="2:23" s="81" customFormat="1" ht="7.5" customHeight="1" x14ac:dyDescent="0.4">
      <c r="B83" s="85" t="s">
        <v>131</v>
      </c>
      <c r="C83" s="86"/>
      <c r="D83" s="86"/>
      <c r="E83" s="86"/>
      <c r="F83" s="86"/>
      <c r="G83" s="86"/>
      <c r="H83" s="86"/>
      <c r="I83" s="86"/>
      <c r="J83" s="86"/>
      <c r="M83" s="86"/>
      <c r="N83" s="86"/>
      <c r="O83" s="86"/>
      <c r="P83" s="86"/>
      <c r="Q83" s="86"/>
      <c r="R83" s="86"/>
      <c r="S83" s="86"/>
      <c r="T83" s="86"/>
      <c r="U83" s="86"/>
      <c r="V83" s="86"/>
      <c r="W83" s="86"/>
    </row>
    <row r="84" spans="2:23" s="81" customFormat="1" ht="7.5" customHeight="1" x14ac:dyDescent="0.4">
      <c r="B84" s="81" t="s">
        <v>132</v>
      </c>
      <c r="K84" s="86"/>
      <c r="L84" s="86"/>
    </row>
    <row r="85" spans="2:23" s="81" customFormat="1" ht="7.5" customHeight="1" x14ac:dyDescent="0.4">
      <c r="B85" s="81" t="s">
        <v>197</v>
      </c>
      <c r="K85" s="86"/>
      <c r="L85" s="86"/>
    </row>
    <row r="86" spans="2:23" s="81" customFormat="1" ht="7.5" customHeight="1" x14ac:dyDescent="0.4">
      <c r="B86" s="85" t="s">
        <v>133</v>
      </c>
      <c r="C86" s="86"/>
      <c r="D86" s="86"/>
      <c r="E86" s="86"/>
      <c r="F86" s="86"/>
      <c r="G86" s="86"/>
      <c r="H86" s="86"/>
      <c r="I86" s="86"/>
      <c r="J86" s="86"/>
      <c r="K86" s="86"/>
      <c r="L86" s="86"/>
      <c r="M86" s="86"/>
      <c r="N86" s="86"/>
      <c r="O86" s="86"/>
      <c r="P86" s="86"/>
      <c r="Q86" s="86"/>
      <c r="R86" s="86"/>
      <c r="S86" s="86"/>
      <c r="T86" s="86"/>
      <c r="U86" s="86"/>
      <c r="V86" s="86"/>
    </row>
    <row r="87" spans="2:23" s="81" customFormat="1" ht="7.5" customHeight="1" x14ac:dyDescent="0.4">
      <c r="B87" s="85" t="s">
        <v>134</v>
      </c>
      <c r="C87" s="86"/>
      <c r="D87" s="86"/>
      <c r="E87" s="86"/>
      <c r="F87" s="86"/>
      <c r="G87" s="86"/>
      <c r="H87" s="86"/>
      <c r="I87" s="86"/>
      <c r="J87" s="86"/>
      <c r="M87" s="86"/>
      <c r="N87" s="86"/>
      <c r="O87" s="86"/>
      <c r="P87" s="86"/>
      <c r="Q87" s="86"/>
      <c r="R87" s="86"/>
      <c r="S87" s="86"/>
      <c r="T87" s="86"/>
      <c r="U87" s="86"/>
      <c r="V87" s="86"/>
      <c r="W87" s="86"/>
    </row>
    <row r="88" spans="2:23" s="81" customFormat="1" ht="7.5" customHeight="1" x14ac:dyDescent="0.4">
      <c r="B88" s="86"/>
      <c r="C88" s="86"/>
      <c r="D88" s="86"/>
      <c r="E88" s="86"/>
      <c r="F88" s="86"/>
      <c r="G88" s="86"/>
      <c r="H88" s="86"/>
      <c r="I88" s="86"/>
      <c r="J88" s="86"/>
      <c r="M88" s="86"/>
      <c r="N88" s="86"/>
      <c r="O88" s="86"/>
      <c r="P88" s="86"/>
      <c r="Q88" s="86"/>
      <c r="R88" s="86"/>
      <c r="S88" s="86"/>
      <c r="T88" s="86"/>
      <c r="U88" s="86"/>
      <c r="V88" s="86"/>
      <c r="W88" s="86"/>
    </row>
    <row r="89" spans="2:23" s="81" customFormat="1" ht="7.5" customHeight="1" x14ac:dyDescent="0.4">
      <c r="B89" s="87" t="s">
        <v>135</v>
      </c>
    </row>
    <row r="90" spans="2:23" s="81" customFormat="1" ht="7.5" customHeight="1" x14ac:dyDescent="0.4">
      <c r="B90" s="81" t="s">
        <v>136</v>
      </c>
    </row>
    <row r="91" spans="2:23" s="81" customFormat="1" ht="7.5" customHeight="1" x14ac:dyDescent="0.4">
      <c r="B91" s="81" t="s">
        <v>137</v>
      </c>
    </row>
    <row r="92" spans="2:23" s="81" customFormat="1" ht="7.5" customHeight="1" x14ac:dyDescent="0.4">
      <c r="B92" s="81" t="s">
        <v>138</v>
      </c>
    </row>
    <row r="93" spans="2:23" s="81" customFormat="1" ht="7.5" customHeight="1" x14ac:dyDescent="0.4">
      <c r="B93" s="81" t="s">
        <v>139</v>
      </c>
    </row>
    <row r="94" spans="2:23" s="81" customFormat="1" ht="7.5" customHeight="1" x14ac:dyDescent="0.4">
      <c r="B94" s="87" t="s">
        <v>140</v>
      </c>
    </row>
    <row r="95" spans="2:23" s="81" customFormat="1" ht="7.5" customHeight="1" x14ac:dyDescent="0.4">
      <c r="B95" s="81" t="s">
        <v>141</v>
      </c>
    </row>
    <row r="96" spans="2:23" s="81" customFormat="1" ht="7.5" customHeight="1" x14ac:dyDescent="0.4">
      <c r="B96" s="81" t="s">
        <v>142</v>
      </c>
    </row>
    <row r="97" spans="2:26" s="81" customFormat="1" ht="7.5" customHeight="1" x14ac:dyDescent="0.4">
      <c r="B97" s="259" t="s">
        <v>143</v>
      </c>
      <c r="C97" s="259"/>
      <c r="D97" s="259"/>
      <c r="E97" s="259" t="s">
        <v>113</v>
      </c>
      <c r="F97" s="92"/>
      <c r="G97" s="261" t="s">
        <v>144</v>
      </c>
      <c r="H97" s="261"/>
      <c r="I97" s="261"/>
      <c r="J97" s="261"/>
    </row>
    <row r="98" spans="2:26" s="81" customFormat="1" ht="7.5" customHeight="1" x14ac:dyDescent="0.4">
      <c r="B98" s="259"/>
      <c r="C98" s="259"/>
      <c r="D98" s="259"/>
      <c r="E98" s="259"/>
      <c r="F98" s="92"/>
      <c r="G98" s="262" t="s">
        <v>171</v>
      </c>
      <c r="H98" s="262"/>
      <c r="I98" s="262"/>
      <c r="J98" s="262"/>
    </row>
    <row r="99" spans="2:26" s="81" customFormat="1" ht="7.5" customHeight="1" x14ac:dyDescent="0.4">
      <c r="B99" s="81" t="s">
        <v>145</v>
      </c>
    </row>
    <row r="100" spans="2:26" s="81" customFormat="1" ht="7.5" customHeight="1" x14ac:dyDescent="0.4">
      <c r="B100" s="81" t="s">
        <v>146</v>
      </c>
    </row>
    <row r="101" spans="2:26" s="81" customFormat="1" ht="7.5" customHeight="1" x14ac:dyDescent="0.4">
      <c r="B101" s="259" t="s">
        <v>143</v>
      </c>
      <c r="C101" s="259"/>
      <c r="D101" s="259"/>
      <c r="E101" s="259" t="s">
        <v>113</v>
      </c>
      <c r="F101" s="92"/>
      <c r="G101" s="261" t="s">
        <v>147</v>
      </c>
      <c r="H101" s="261"/>
      <c r="I101" s="261"/>
      <c r="J101" s="261"/>
    </row>
    <row r="102" spans="2:26" s="81" customFormat="1" ht="7.5" customHeight="1" x14ac:dyDescent="0.4">
      <c r="B102" s="259"/>
      <c r="C102" s="259"/>
      <c r="D102" s="259"/>
      <c r="E102" s="259"/>
      <c r="F102" s="92"/>
      <c r="G102" s="262" t="s">
        <v>171</v>
      </c>
      <c r="H102" s="262"/>
      <c r="I102" s="262"/>
      <c r="J102" s="262"/>
    </row>
    <row r="103" spans="2:26" s="81" customFormat="1" ht="7.5" customHeight="1" x14ac:dyDescent="0.4">
      <c r="B103" s="88"/>
    </row>
    <row r="104" spans="2:26" s="81" customFormat="1" ht="7.5" customHeight="1" x14ac:dyDescent="0.4">
      <c r="B104" s="81" t="s">
        <v>148</v>
      </c>
      <c r="K104" s="86"/>
      <c r="L104" s="86"/>
    </row>
    <row r="105" spans="2:26" s="81" customFormat="1" ht="7.5" customHeight="1" x14ac:dyDescent="0.4">
      <c r="B105" s="81" t="s">
        <v>149</v>
      </c>
      <c r="K105" s="86"/>
      <c r="L105" s="86"/>
    </row>
    <row r="106" spans="2:26" s="81" customFormat="1" ht="7.5" customHeight="1" x14ac:dyDescent="0.4">
      <c r="B106" s="91" t="s">
        <v>150</v>
      </c>
      <c r="C106" s="91"/>
      <c r="D106" s="91"/>
      <c r="E106" s="91"/>
      <c r="F106" s="91"/>
      <c r="G106" s="91"/>
      <c r="H106" s="91"/>
      <c r="I106" s="91"/>
      <c r="J106" s="91"/>
      <c r="K106" s="91"/>
      <c r="L106" s="91"/>
      <c r="M106" s="91"/>
      <c r="N106" s="91"/>
      <c r="O106" s="91"/>
      <c r="P106" s="91"/>
      <c r="Q106" s="91"/>
      <c r="R106" s="91"/>
      <c r="S106" s="91"/>
      <c r="T106" s="91"/>
      <c r="U106" s="91"/>
      <c r="V106" s="86"/>
      <c r="W106" s="86"/>
      <c r="X106" s="86"/>
      <c r="Y106" s="86"/>
      <c r="Z106" s="86"/>
    </row>
    <row r="107" spans="2:26" s="81" customFormat="1" ht="7.5" customHeight="1" x14ac:dyDescent="0.4">
      <c r="B107" s="85" t="s">
        <v>151</v>
      </c>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row>
    <row r="108" spans="2:26" s="81" customFormat="1" ht="7.5" customHeight="1" x14ac:dyDescent="0.4">
      <c r="B108" s="86"/>
      <c r="C108" s="86"/>
      <c r="D108" s="86"/>
      <c r="E108" s="86"/>
      <c r="F108" s="86"/>
      <c r="G108" s="86"/>
      <c r="H108" s="86"/>
      <c r="I108" s="86"/>
      <c r="J108" s="86"/>
      <c r="M108" s="86"/>
      <c r="N108" s="86"/>
      <c r="O108" s="86"/>
      <c r="P108" s="86"/>
      <c r="Q108" s="86"/>
      <c r="R108" s="86"/>
      <c r="S108" s="86"/>
      <c r="T108" s="86"/>
      <c r="U108" s="86"/>
      <c r="V108" s="86"/>
      <c r="W108" s="86"/>
      <c r="X108" s="86"/>
      <c r="Y108" s="86"/>
      <c r="Z108" s="86"/>
    </row>
    <row r="109" spans="2:26" s="81" customFormat="1" ht="7.5" customHeight="1" x14ac:dyDescent="0.4">
      <c r="B109" s="81" t="s">
        <v>152</v>
      </c>
    </row>
    <row r="110" spans="2:26" s="81" customFormat="1" ht="7.5" customHeight="1" x14ac:dyDescent="0.4">
      <c r="B110" s="81" t="s">
        <v>153</v>
      </c>
    </row>
    <row r="111" spans="2:26" s="81" customFormat="1" ht="7.5" customHeight="1" x14ac:dyDescent="0.4">
      <c r="B111" s="260" t="s">
        <v>154</v>
      </c>
      <c r="C111" s="260"/>
      <c r="D111" s="259" t="s">
        <v>113</v>
      </c>
      <c r="E111" s="234" t="s">
        <v>155</v>
      </c>
      <c r="F111" s="234"/>
      <c r="G111" s="234"/>
      <c r="H111" s="234"/>
      <c r="I111" s="259" t="s">
        <v>113</v>
      </c>
      <c r="J111" s="259" t="s">
        <v>169</v>
      </c>
      <c r="K111" s="259"/>
      <c r="L111" s="259"/>
    </row>
    <row r="112" spans="2:26" s="81" customFormat="1" ht="7.5" customHeight="1" x14ac:dyDescent="0.4">
      <c r="B112" s="260"/>
      <c r="C112" s="260"/>
      <c r="D112" s="259"/>
      <c r="E112" s="234"/>
      <c r="F112" s="234"/>
      <c r="G112" s="234"/>
      <c r="H112" s="234"/>
      <c r="I112" s="259"/>
      <c r="J112" s="262" t="s">
        <v>156</v>
      </c>
      <c r="K112" s="262"/>
      <c r="L112" s="262"/>
    </row>
    <row r="113" spans="2:12" s="81" customFormat="1" ht="7.5" customHeight="1" x14ac:dyDescent="0.4">
      <c r="B113" s="81" t="s">
        <v>157</v>
      </c>
    </row>
    <row r="114" spans="2:12" s="81" customFormat="1" ht="7.5" customHeight="1" x14ac:dyDescent="0.4">
      <c r="B114" s="81" t="s">
        <v>153</v>
      </c>
    </row>
    <row r="115" spans="2:12" s="81" customFormat="1" ht="7.5" customHeight="1" x14ac:dyDescent="0.4">
      <c r="B115" s="260" t="s">
        <v>154</v>
      </c>
      <c r="C115" s="260"/>
      <c r="D115" s="259" t="s">
        <v>113</v>
      </c>
      <c r="E115" s="234" t="s">
        <v>155</v>
      </c>
      <c r="F115" s="234"/>
      <c r="G115" s="234"/>
      <c r="H115" s="234"/>
      <c r="I115" s="82" t="s">
        <v>113</v>
      </c>
      <c r="J115" s="259" t="s">
        <v>170</v>
      </c>
      <c r="K115" s="259"/>
      <c r="L115" s="259"/>
    </row>
    <row r="116" spans="2:12" s="81" customFormat="1" ht="7.5" customHeight="1" x14ac:dyDescent="0.4">
      <c r="B116" s="260"/>
      <c r="C116" s="260"/>
      <c r="D116" s="259"/>
      <c r="E116" s="234"/>
      <c r="F116" s="234"/>
      <c r="G116" s="234"/>
      <c r="H116" s="234"/>
      <c r="I116" s="82"/>
      <c r="J116" s="262" t="s">
        <v>156</v>
      </c>
      <c r="K116" s="262"/>
      <c r="L116" s="262"/>
    </row>
    <row r="117" spans="2:12" s="81" customFormat="1" ht="7.5" customHeight="1" x14ac:dyDescent="0.4">
      <c r="B117" s="89"/>
      <c r="C117" s="82"/>
      <c r="D117" s="90"/>
      <c r="E117" s="90"/>
      <c r="F117" s="93"/>
      <c r="G117" s="90"/>
      <c r="H117" s="82"/>
      <c r="I117" s="85"/>
    </row>
    <row r="118" spans="2:12" s="81" customFormat="1" ht="7.5" customHeight="1" x14ac:dyDescent="0.4">
      <c r="B118" s="81" t="s">
        <v>158</v>
      </c>
    </row>
    <row r="119" spans="2:12" s="81" customFormat="1" ht="7.5" customHeight="1" x14ac:dyDescent="0.4">
      <c r="B119" s="81" t="s">
        <v>159</v>
      </c>
    </row>
    <row r="120" spans="2:12" s="81" customFormat="1" ht="7.5" customHeight="1" x14ac:dyDescent="0.4">
      <c r="B120" s="81" t="s">
        <v>160</v>
      </c>
    </row>
    <row r="121" spans="2:12" s="81" customFormat="1" ht="7.5" customHeight="1" x14ac:dyDescent="0.4">
      <c r="B121" s="81" t="s">
        <v>161</v>
      </c>
    </row>
    <row r="122" spans="2:12" s="81" customFormat="1" ht="7.5" customHeight="1" x14ac:dyDescent="0.4">
      <c r="B122" s="81" t="s">
        <v>162</v>
      </c>
    </row>
    <row r="123" spans="2:12" s="81" customFormat="1" ht="7.5" customHeight="1" x14ac:dyDescent="0.4">
      <c r="B123" s="81" t="s">
        <v>163</v>
      </c>
    </row>
    <row r="124" spans="2:12" s="81" customFormat="1" ht="7.5" customHeight="1" x14ac:dyDescent="0.4">
      <c r="B124" s="81" t="s">
        <v>164</v>
      </c>
    </row>
    <row r="125" spans="2:12" s="81" customFormat="1" ht="7.5" customHeight="1" x14ac:dyDescent="0.4">
      <c r="B125" s="81" t="s">
        <v>160</v>
      </c>
    </row>
    <row r="126" spans="2:12" s="81" customFormat="1" ht="7.5" customHeight="1" x14ac:dyDescent="0.4">
      <c r="B126" s="85" t="s">
        <v>165</v>
      </c>
    </row>
    <row r="127" spans="2:12" s="81" customFormat="1" ht="7.5" customHeight="1" x14ac:dyDescent="0.4">
      <c r="B127" s="81" t="s">
        <v>162</v>
      </c>
    </row>
    <row r="128" spans="2:12" s="81" customFormat="1" ht="7.5" customHeight="1" x14ac:dyDescent="0.4">
      <c r="B128" s="81" t="s">
        <v>166</v>
      </c>
    </row>
    <row r="129" spans="1:17" s="81" customFormat="1" ht="7.5" customHeight="1" x14ac:dyDescent="0.4">
      <c r="B129" s="81" t="s">
        <v>167</v>
      </c>
    </row>
    <row r="130" spans="1:17" s="81" customFormat="1" ht="9" x14ac:dyDescent="0.4"/>
    <row r="131" spans="1:17" s="81" customFormat="1" ht="9" x14ac:dyDescent="0.4"/>
    <row r="132" spans="1:17" s="68" customFormat="1" x14ac:dyDescent="0.4">
      <c r="A132" s="67"/>
      <c r="B132" s="6" t="s">
        <v>183</v>
      </c>
      <c r="C132" s="67"/>
      <c r="D132" s="67"/>
      <c r="E132" s="67"/>
      <c r="F132" s="67"/>
      <c r="G132" s="67"/>
      <c r="H132" s="67"/>
      <c r="I132" s="67"/>
      <c r="J132" s="67"/>
      <c r="K132" s="67"/>
      <c r="L132" s="67"/>
      <c r="M132" s="67"/>
      <c r="N132" s="67"/>
      <c r="O132" s="67"/>
    </row>
    <row r="133" spans="1:17" s="68" customFormat="1" ht="12" customHeight="1" thickBot="1" x14ac:dyDescent="0.45">
      <c r="A133" s="67"/>
      <c r="B133" s="67"/>
      <c r="C133" s="67"/>
      <c r="D133" s="67"/>
      <c r="E133" s="67"/>
      <c r="F133" s="67"/>
      <c r="G133" s="67"/>
      <c r="H133" s="67"/>
      <c r="I133" s="67"/>
      <c r="J133" s="67"/>
      <c r="K133" s="67"/>
      <c r="L133" s="67"/>
      <c r="M133" s="67"/>
      <c r="N133" s="67"/>
      <c r="O133" s="67"/>
    </row>
    <row r="134" spans="1:17" s="1" customFormat="1" ht="18" customHeight="1" x14ac:dyDescent="0.4">
      <c r="B134" s="62" t="s">
        <v>0</v>
      </c>
      <c r="C134" s="63" t="s">
        <v>23</v>
      </c>
      <c r="D134" s="63" t="s">
        <v>24</v>
      </c>
      <c r="E134" s="225" t="s">
        <v>25</v>
      </c>
      <c r="F134" s="226"/>
      <c r="G134" s="63" t="s">
        <v>26</v>
      </c>
      <c r="H134" s="225" t="s">
        <v>27</v>
      </c>
      <c r="I134" s="226"/>
      <c r="J134" s="63" t="s">
        <v>28</v>
      </c>
      <c r="K134" s="300" t="s">
        <v>97</v>
      </c>
      <c r="L134" s="300"/>
      <c r="M134" s="300"/>
      <c r="N134" s="72" t="s">
        <v>100</v>
      </c>
      <c r="O134" s="64" t="s">
        <v>101</v>
      </c>
      <c r="Q134" s="66"/>
    </row>
    <row r="135" spans="1:17" s="4" customFormat="1" ht="18" customHeight="1" x14ac:dyDescent="0.4">
      <c r="B135" s="263">
        <v>4</v>
      </c>
      <c r="C135" s="275" t="s">
        <v>13</v>
      </c>
      <c r="D135" s="53" t="s">
        <v>2</v>
      </c>
      <c r="E135" s="227" t="s">
        <v>92</v>
      </c>
      <c r="F135" s="228"/>
      <c r="G135" s="241" t="s">
        <v>14</v>
      </c>
      <c r="H135" s="242" t="s">
        <v>37</v>
      </c>
      <c r="I135" s="243"/>
      <c r="J135" s="241" t="s">
        <v>95</v>
      </c>
      <c r="K135" s="77" t="s">
        <v>6</v>
      </c>
      <c r="L135" s="227" t="s">
        <v>7</v>
      </c>
      <c r="M135" s="228"/>
      <c r="N135" s="78" t="s">
        <v>85</v>
      </c>
      <c r="O135" s="79" t="s">
        <v>102</v>
      </c>
    </row>
    <row r="136" spans="1:17" s="4" customFormat="1" ht="9.75" customHeight="1" x14ac:dyDescent="0.4">
      <c r="B136" s="263"/>
      <c r="C136" s="276"/>
      <c r="D136" s="249" t="s">
        <v>20</v>
      </c>
      <c r="E136" s="229" t="s">
        <v>199</v>
      </c>
      <c r="F136" s="230"/>
      <c r="G136" s="241"/>
      <c r="H136" s="244"/>
      <c r="I136" s="245"/>
      <c r="J136" s="241"/>
      <c r="K136" s="241" t="s">
        <v>10</v>
      </c>
      <c r="L136" s="242" t="s">
        <v>11</v>
      </c>
      <c r="M136" s="283"/>
      <c r="N136" s="292">
        <f>ROUNDUP(IF(K140="",K148,K140)*VLOOKUP($L$1,$Q$1:$R$2,2,FALSE),0)</f>
        <v>0</v>
      </c>
      <c r="O136" s="294">
        <f>ROUNDUP(IF(L140="",L148,L140)*VLOOKUP($L$2,$Q$1:$R$2,2,FALSE),0)</f>
        <v>0</v>
      </c>
    </row>
    <row r="137" spans="1:17" s="4" customFormat="1" ht="9.75" customHeight="1" x14ac:dyDescent="0.4">
      <c r="B137" s="263"/>
      <c r="C137" s="276"/>
      <c r="D137" s="250"/>
      <c r="E137" s="231"/>
      <c r="F137" s="232"/>
      <c r="G137" s="241"/>
      <c r="H137" s="244"/>
      <c r="I137" s="245"/>
      <c r="J137" s="241"/>
      <c r="K137" s="241"/>
      <c r="L137" s="284"/>
      <c r="M137" s="285"/>
      <c r="N137" s="293"/>
      <c r="O137" s="295"/>
    </row>
    <row r="138" spans="1:17" s="4" customFormat="1" ht="9.75" customHeight="1" x14ac:dyDescent="0.4">
      <c r="B138" s="263"/>
      <c r="C138" s="272"/>
      <c r="D138" s="251"/>
      <c r="E138" s="231"/>
      <c r="F138" s="232"/>
      <c r="G138" s="241"/>
      <c r="H138" s="244"/>
      <c r="I138" s="245"/>
      <c r="J138" s="241"/>
      <c r="K138" s="241"/>
      <c r="L138" s="284"/>
      <c r="M138" s="285"/>
      <c r="N138" s="293"/>
      <c r="O138" s="296"/>
    </row>
    <row r="139" spans="1:17" s="4" customFormat="1" ht="9.75" customHeight="1" x14ac:dyDescent="0.4">
      <c r="B139" s="263"/>
      <c r="C139" s="272"/>
      <c r="D139" s="252"/>
      <c r="E139" s="231"/>
      <c r="F139" s="232"/>
      <c r="G139" s="241"/>
      <c r="H139" s="246"/>
      <c r="I139" s="247"/>
      <c r="J139" s="241"/>
      <c r="K139" s="241"/>
      <c r="L139" s="286"/>
      <c r="M139" s="287"/>
      <c r="N139" s="281" t="s">
        <v>103</v>
      </c>
      <c r="O139" s="282"/>
    </row>
    <row r="140" spans="1:17" s="4" customFormat="1" ht="9.75" customHeight="1" x14ac:dyDescent="0.4">
      <c r="B140" s="263"/>
      <c r="C140" s="272"/>
      <c r="D140" s="249" t="s">
        <v>21</v>
      </c>
      <c r="E140" s="231"/>
      <c r="F140" s="232"/>
      <c r="G140" s="269">
        <v>0</v>
      </c>
      <c r="H140" s="248"/>
      <c r="I140" s="243"/>
      <c r="J140" s="274" t="str">
        <f>IF(OR(G140="",H140=""),"",G140+H140)</f>
        <v/>
      </c>
      <c r="K140" s="239">
        <f>IF(J140&lt;=J148,G140,"")</f>
        <v>0</v>
      </c>
      <c r="L140" s="288">
        <f>IF(J140&lt;=J148,H140,"")</f>
        <v>0</v>
      </c>
      <c r="M140" s="289"/>
      <c r="N140" s="297" t="s">
        <v>104</v>
      </c>
      <c r="O140" s="282" t="s">
        <v>105</v>
      </c>
    </row>
    <row r="141" spans="1:17" s="4" customFormat="1" ht="9.75" customHeight="1" x14ac:dyDescent="0.4">
      <c r="B141" s="263"/>
      <c r="C141" s="272"/>
      <c r="D141" s="250"/>
      <c r="E141" s="231"/>
      <c r="F141" s="232"/>
      <c r="G141" s="269"/>
      <c r="H141" s="246"/>
      <c r="I141" s="247"/>
      <c r="J141" s="274"/>
      <c r="K141" s="239"/>
      <c r="L141" s="290"/>
      <c r="M141" s="291"/>
      <c r="N141" s="297"/>
      <c r="O141" s="282"/>
    </row>
    <row r="142" spans="1:17" s="4" customFormat="1" ht="9.75" customHeight="1" x14ac:dyDescent="0.4">
      <c r="B142" s="263"/>
      <c r="C142" s="273"/>
      <c r="D142" s="251"/>
      <c r="E142" s="99"/>
      <c r="F142" s="97" t="s">
        <v>93</v>
      </c>
      <c r="G142" s="53" t="s">
        <v>29</v>
      </c>
      <c r="H142" s="270" t="s">
        <v>30</v>
      </c>
      <c r="I142" s="271"/>
      <c r="J142" s="53" t="s">
        <v>47</v>
      </c>
      <c r="K142" s="241" t="s">
        <v>98</v>
      </c>
      <c r="L142" s="241"/>
      <c r="M142" s="241"/>
      <c r="N142" s="297"/>
      <c r="O142" s="282"/>
    </row>
    <row r="143" spans="1:17" s="4" customFormat="1" ht="9.75" customHeight="1" x14ac:dyDescent="0.4">
      <c r="B143" s="263"/>
      <c r="C143" s="265"/>
      <c r="D143" s="252"/>
      <c r="E143" s="229" t="s">
        <v>198</v>
      </c>
      <c r="F143" s="134"/>
      <c r="G143" s="241" t="s">
        <v>15</v>
      </c>
      <c r="H143" s="242" t="s">
        <v>16</v>
      </c>
      <c r="I143" s="243"/>
      <c r="J143" s="241" t="s">
        <v>96</v>
      </c>
      <c r="K143" s="77" t="s">
        <v>8</v>
      </c>
      <c r="L143" s="227" t="s">
        <v>1</v>
      </c>
      <c r="M143" s="228"/>
      <c r="N143" s="310" t="str">
        <f>IF(SUM(N136,O136)&gt;$L$3*H148,ROUNDUP($L$3*H148*N136/(N136+O136),0),"")</f>
        <v/>
      </c>
      <c r="O143" s="312" t="str">
        <f>IF(SUM(N136,O136)&gt;$L$3*H148,ROUNDUP($L$3*H148*O136/(N136+O136),0),"")</f>
        <v/>
      </c>
    </row>
    <row r="144" spans="1:17" s="4" customFormat="1" ht="9.75" customHeight="1" x14ac:dyDescent="0.4">
      <c r="B144" s="263"/>
      <c r="C144" s="265"/>
      <c r="D144" s="54" t="s">
        <v>17</v>
      </c>
      <c r="E144" s="231"/>
      <c r="F144" s="233"/>
      <c r="G144" s="241"/>
      <c r="H144" s="244"/>
      <c r="I144" s="245"/>
      <c r="J144" s="241"/>
      <c r="K144" s="241" t="s">
        <v>12</v>
      </c>
      <c r="L144" s="242" t="s">
        <v>99</v>
      </c>
      <c r="M144" s="283"/>
      <c r="N144" s="311"/>
      <c r="O144" s="313"/>
    </row>
    <row r="145" spans="2:17" s="4" customFormat="1" ht="9.75" customHeight="1" x14ac:dyDescent="0.4">
      <c r="B145" s="263"/>
      <c r="C145" s="265"/>
      <c r="D145" s="253" t="str">
        <f>IFERROR(D142/D138,"")</f>
        <v/>
      </c>
      <c r="E145" s="231"/>
      <c r="F145" s="233"/>
      <c r="G145" s="241"/>
      <c r="H145" s="244"/>
      <c r="I145" s="245"/>
      <c r="J145" s="241"/>
      <c r="K145" s="241"/>
      <c r="L145" s="284"/>
      <c r="M145" s="285"/>
      <c r="N145" s="281" t="s">
        <v>5</v>
      </c>
      <c r="O145" s="282"/>
    </row>
    <row r="146" spans="2:17" s="4" customFormat="1" ht="9.75" customHeight="1" x14ac:dyDescent="0.4">
      <c r="B146" s="263"/>
      <c r="C146" s="265"/>
      <c r="D146" s="253"/>
      <c r="E146" s="231"/>
      <c r="F146" s="233"/>
      <c r="G146" s="241"/>
      <c r="H146" s="244"/>
      <c r="I146" s="245"/>
      <c r="J146" s="241"/>
      <c r="K146" s="241"/>
      <c r="L146" s="284"/>
      <c r="M146" s="285"/>
      <c r="N146" s="304" t="s">
        <v>18</v>
      </c>
      <c r="O146" s="308" t="s">
        <v>19</v>
      </c>
    </row>
    <row r="147" spans="2:17" s="4" customFormat="1" ht="9.75" customHeight="1" x14ac:dyDescent="0.4">
      <c r="B147" s="263"/>
      <c r="C147" s="265"/>
      <c r="D147" s="54" t="s">
        <v>22</v>
      </c>
      <c r="E147" s="231"/>
      <c r="F147" s="233"/>
      <c r="G147" s="241"/>
      <c r="H147" s="246"/>
      <c r="I147" s="247"/>
      <c r="J147" s="241"/>
      <c r="K147" s="241"/>
      <c r="L147" s="286"/>
      <c r="M147" s="287"/>
      <c r="N147" s="305"/>
      <c r="O147" s="309"/>
    </row>
    <row r="148" spans="2:17" s="4" customFormat="1" ht="9.75" customHeight="1" x14ac:dyDescent="0.4">
      <c r="B148" s="263"/>
      <c r="C148" s="265"/>
      <c r="D148" s="253" t="str">
        <f>IF(OR(D138="",D142=""),"",IF(AND(D145&gt;=0.85,D145&lt;=1.15),"○","×"))</f>
        <v/>
      </c>
      <c r="E148" s="231"/>
      <c r="F148" s="233"/>
      <c r="G148" s="239" t="str">
        <f>IF(D138="","",D138)</f>
        <v/>
      </c>
      <c r="H148" s="235"/>
      <c r="I148" s="236"/>
      <c r="J148" s="267" t="str">
        <f>IFERROR(G148*H148,"")</f>
        <v/>
      </c>
      <c r="K148" s="298" t="str">
        <f>IF(J148&lt;J140,ROUNDUP(J148*G140/ J140,0),"")</f>
        <v/>
      </c>
      <c r="L148" s="277" t="str">
        <f>IF(J148&lt;J140,ROUNDUP(J148*H140/ J140,0),"")</f>
        <v/>
      </c>
      <c r="M148" s="278"/>
      <c r="N148" s="255">
        <f>IF(N143="",N136,N143)</f>
        <v>0</v>
      </c>
      <c r="O148" s="257">
        <f>IF(O143="",O136,O143)</f>
        <v>0</v>
      </c>
    </row>
    <row r="149" spans="2:17" s="4" customFormat="1" ht="9.75" customHeight="1" thickBot="1" x14ac:dyDescent="0.45">
      <c r="B149" s="264"/>
      <c r="C149" s="266"/>
      <c r="D149" s="254"/>
      <c r="E149" s="99"/>
      <c r="F149" s="97" t="s">
        <v>94</v>
      </c>
      <c r="G149" s="240"/>
      <c r="H149" s="237"/>
      <c r="I149" s="238"/>
      <c r="J149" s="268"/>
      <c r="K149" s="299"/>
      <c r="L149" s="279"/>
      <c r="M149" s="280"/>
      <c r="N149" s="256"/>
      <c r="O149" s="258"/>
    </row>
    <row r="150" spans="2:17" s="1" customFormat="1" ht="18" customHeight="1" x14ac:dyDescent="0.4">
      <c r="B150" s="62" t="s">
        <v>0</v>
      </c>
      <c r="C150" s="63" t="s">
        <v>23</v>
      </c>
      <c r="D150" s="63" t="s">
        <v>24</v>
      </c>
      <c r="E150" s="225" t="s">
        <v>25</v>
      </c>
      <c r="F150" s="226"/>
      <c r="G150" s="63" t="s">
        <v>26</v>
      </c>
      <c r="H150" s="225" t="s">
        <v>27</v>
      </c>
      <c r="I150" s="226"/>
      <c r="J150" s="63" t="s">
        <v>28</v>
      </c>
      <c r="K150" s="300" t="s">
        <v>97</v>
      </c>
      <c r="L150" s="300"/>
      <c r="M150" s="300"/>
      <c r="N150" s="72" t="s">
        <v>100</v>
      </c>
      <c r="O150" s="64" t="s">
        <v>101</v>
      </c>
      <c r="Q150" s="66"/>
    </row>
    <row r="151" spans="2:17" s="4" customFormat="1" ht="18" customHeight="1" x14ac:dyDescent="0.4">
      <c r="B151" s="263">
        <v>5</v>
      </c>
      <c r="C151" s="275" t="s">
        <v>13</v>
      </c>
      <c r="D151" s="53" t="s">
        <v>2</v>
      </c>
      <c r="E151" s="227" t="s">
        <v>92</v>
      </c>
      <c r="F151" s="228"/>
      <c r="G151" s="241" t="s">
        <v>14</v>
      </c>
      <c r="H151" s="242" t="s">
        <v>37</v>
      </c>
      <c r="I151" s="243"/>
      <c r="J151" s="241" t="s">
        <v>95</v>
      </c>
      <c r="K151" s="77" t="s">
        <v>6</v>
      </c>
      <c r="L151" s="227" t="s">
        <v>7</v>
      </c>
      <c r="M151" s="228"/>
      <c r="N151" s="78" t="s">
        <v>85</v>
      </c>
      <c r="O151" s="79" t="s">
        <v>102</v>
      </c>
    </row>
    <row r="152" spans="2:17" s="4" customFormat="1" ht="9.75" customHeight="1" x14ac:dyDescent="0.4">
      <c r="B152" s="263"/>
      <c r="C152" s="276"/>
      <c r="D152" s="249" t="s">
        <v>20</v>
      </c>
      <c r="E152" s="229" t="s">
        <v>199</v>
      </c>
      <c r="F152" s="230"/>
      <c r="G152" s="241"/>
      <c r="H152" s="244"/>
      <c r="I152" s="245"/>
      <c r="J152" s="241"/>
      <c r="K152" s="241" t="s">
        <v>10</v>
      </c>
      <c r="L152" s="242" t="s">
        <v>11</v>
      </c>
      <c r="M152" s="283"/>
      <c r="N152" s="292">
        <f>ROUNDUP(IF(K156="",K164,K156)*VLOOKUP($L$1,$Q$1:$R$2,2,FALSE),0)</f>
        <v>0</v>
      </c>
      <c r="O152" s="294">
        <f>ROUNDUP(IF(L156="",L164,L156)*VLOOKUP($L$2,$Q$1:$R$2,2,FALSE),0)</f>
        <v>0</v>
      </c>
    </row>
    <row r="153" spans="2:17" s="4" customFormat="1" ht="9.75" customHeight="1" x14ac:dyDescent="0.4">
      <c r="B153" s="263"/>
      <c r="C153" s="276"/>
      <c r="D153" s="250"/>
      <c r="E153" s="231"/>
      <c r="F153" s="232"/>
      <c r="G153" s="241"/>
      <c r="H153" s="244"/>
      <c r="I153" s="245"/>
      <c r="J153" s="241"/>
      <c r="K153" s="241"/>
      <c r="L153" s="284"/>
      <c r="M153" s="285"/>
      <c r="N153" s="293"/>
      <c r="O153" s="295"/>
    </row>
    <row r="154" spans="2:17" s="4" customFormat="1" ht="9.75" customHeight="1" x14ac:dyDescent="0.4">
      <c r="B154" s="263"/>
      <c r="C154" s="272"/>
      <c r="D154" s="251"/>
      <c r="E154" s="231"/>
      <c r="F154" s="232"/>
      <c r="G154" s="241"/>
      <c r="H154" s="244"/>
      <c r="I154" s="245"/>
      <c r="J154" s="241"/>
      <c r="K154" s="241"/>
      <c r="L154" s="284"/>
      <c r="M154" s="285"/>
      <c r="N154" s="293"/>
      <c r="O154" s="296"/>
    </row>
    <row r="155" spans="2:17" s="4" customFormat="1" ht="9.75" customHeight="1" x14ac:dyDescent="0.4">
      <c r="B155" s="263"/>
      <c r="C155" s="272"/>
      <c r="D155" s="252"/>
      <c r="E155" s="231"/>
      <c r="F155" s="232"/>
      <c r="G155" s="241"/>
      <c r="H155" s="246"/>
      <c r="I155" s="247"/>
      <c r="J155" s="241"/>
      <c r="K155" s="241"/>
      <c r="L155" s="286"/>
      <c r="M155" s="287"/>
      <c r="N155" s="281" t="s">
        <v>103</v>
      </c>
      <c r="O155" s="282"/>
    </row>
    <row r="156" spans="2:17" s="4" customFormat="1" ht="9.75" customHeight="1" x14ac:dyDescent="0.4">
      <c r="B156" s="263"/>
      <c r="C156" s="272"/>
      <c r="D156" s="249" t="s">
        <v>21</v>
      </c>
      <c r="E156" s="231"/>
      <c r="F156" s="232"/>
      <c r="G156" s="269"/>
      <c r="H156" s="248"/>
      <c r="I156" s="243"/>
      <c r="J156" s="274" t="str">
        <f>IF(OR(G156="",H156=""),"",G156+H156)</f>
        <v/>
      </c>
      <c r="K156" s="239">
        <f>IF(J156&lt;=J164,G156,"")</f>
        <v>0</v>
      </c>
      <c r="L156" s="288">
        <f>IF(J156&lt;=J164,H156,"")</f>
        <v>0</v>
      </c>
      <c r="M156" s="289"/>
      <c r="N156" s="297" t="s">
        <v>104</v>
      </c>
      <c r="O156" s="282" t="s">
        <v>105</v>
      </c>
    </row>
    <row r="157" spans="2:17" s="4" customFormat="1" ht="9.75" customHeight="1" x14ac:dyDescent="0.4">
      <c r="B157" s="263"/>
      <c r="C157" s="272"/>
      <c r="D157" s="250"/>
      <c r="E157" s="231"/>
      <c r="F157" s="232"/>
      <c r="G157" s="269"/>
      <c r="H157" s="246"/>
      <c r="I157" s="247"/>
      <c r="J157" s="274"/>
      <c r="K157" s="239"/>
      <c r="L157" s="290"/>
      <c r="M157" s="291"/>
      <c r="N157" s="297"/>
      <c r="O157" s="282"/>
    </row>
    <row r="158" spans="2:17" s="4" customFormat="1" ht="9.75" customHeight="1" x14ac:dyDescent="0.4">
      <c r="B158" s="263"/>
      <c r="C158" s="273"/>
      <c r="D158" s="251"/>
      <c r="E158" s="99"/>
      <c r="F158" s="97" t="s">
        <v>93</v>
      </c>
      <c r="G158" s="53" t="s">
        <v>29</v>
      </c>
      <c r="H158" s="270" t="s">
        <v>30</v>
      </c>
      <c r="I158" s="271"/>
      <c r="J158" s="53" t="s">
        <v>47</v>
      </c>
      <c r="K158" s="241" t="s">
        <v>98</v>
      </c>
      <c r="L158" s="241"/>
      <c r="M158" s="241"/>
      <c r="N158" s="297"/>
      <c r="O158" s="282"/>
    </row>
    <row r="159" spans="2:17" s="4" customFormat="1" ht="9.75" customHeight="1" x14ac:dyDescent="0.4">
      <c r="B159" s="263"/>
      <c r="C159" s="265"/>
      <c r="D159" s="252"/>
      <c r="E159" s="229" t="s">
        <v>198</v>
      </c>
      <c r="F159" s="134"/>
      <c r="G159" s="241" t="s">
        <v>15</v>
      </c>
      <c r="H159" s="242" t="s">
        <v>16</v>
      </c>
      <c r="I159" s="243"/>
      <c r="J159" s="241" t="s">
        <v>96</v>
      </c>
      <c r="K159" s="77" t="s">
        <v>8</v>
      </c>
      <c r="L159" s="227" t="s">
        <v>1</v>
      </c>
      <c r="M159" s="228"/>
      <c r="N159" s="310" t="str">
        <f>IF(SUM(N152,O152)&gt;$L$3*H164,ROUNDUP($L$3*H164*N152/(N152+O152),0),"")</f>
        <v/>
      </c>
      <c r="O159" s="312" t="str">
        <f>IF(SUM(N152,O152)&gt;$L$3*H164,ROUNDUP($L$3*H164*O152/(N152+O152),0),"")</f>
        <v/>
      </c>
    </row>
    <row r="160" spans="2:17" s="4" customFormat="1" ht="9.75" customHeight="1" x14ac:dyDescent="0.4">
      <c r="B160" s="263"/>
      <c r="C160" s="265"/>
      <c r="D160" s="54" t="s">
        <v>17</v>
      </c>
      <c r="E160" s="231"/>
      <c r="F160" s="233"/>
      <c r="G160" s="241"/>
      <c r="H160" s="244"/>
      <c r="I160" s="245"/>
      <c r="J160" s="241"/>
      <c r="K160" s="241" t="s">
        <v>12</v>
      </c>
      <c r="L160" s="242" t="s">
        <v>99</v>
      </c>
      <c r="M160" s="283"/>
      <c r="N160" s="311"/>
      <c r="O160" s="313"/>
    </row>
    <row r="161" spans="2:17" s="4" customFormat="1" ht="9.75" customHeight="1" x14ac:dyDescent="0.4">
      <c r="B161" s="263"/>
      <c r="C161" s="265"/>
      <c r="D161" s="253" t="str">
        <f>IFERROR(D158/D154,"")</f>
        <v/>
      </c>
      <c r="E161" s="231"/>
      <c r="F161" s="233"/>
      <c r="G161" s="241"/>
      <c r="H161" s="244"/>
      <c r="I161" s="245"/>
      <c r="J161" s="241"/>
      <c r="K161" s="241"/>
      <c r="L161" s="284"/>
      <c r="M161" s="285"/>
      <c r="N161" s="281" t="s">
        <v>5</v>
      </c>
      <c r="O161" s="282"/>
    </row>
    <row r="162" spans="2:17" s="4" customFormat="1" ht="9.75" customHeight="1" x14ac:dyDescent="0.4">
      <c r="B162" s="263"/>
      <c r="C162" s="265"/>
      <c r="D162" s="253"/>
      <c r="E162" s="231"/>
      <c r="F162" s="233"/>
      <c r="G162" s="241"/>
      <c r="H162" s="244"/>
      <c r="I162" s="245"/>
      <c r="J162" s="241"/>
      <c r="K162" s="241"/>
      <c r="L162" s="284"/>
      <c r="M162" s="285"/>
      <c r="N162" s="304" t="s">
        <v>18</v>
      </c>
      <c r="O162" s="308" t="s">
        <v>19</v>
      </c>
    </row>
    <row r="163" spans="2:17" s="4" customFormat="1" ht="9.75" customHeight="1" x14ac:dyDescent="0.4">
      <c r="B163" s="263"/>
      <c r="C163" s="265"/>
      <c r="D163" s="54" t="s">
        <v>22</v>
      </c>
      <c r="E163" s="231"/>
      <c r="F163" s="233"/>
      <c r="G163" s="241"/>
      <c r="H163" s="246"/>
      <c r="I163" s="247"/>
      <c r="J163" s="241"/>
      <c r="K163" s="241"/>
      <c r="L163" s="286"/>
      <c r="M163" s="287"/>
      <c r="N163" s="305"/>
      <c r="O163" s="309"/>
    </row>
    <row r="164" spans="2:17" s="4" customFormat="1" ht="9.75" customHeight="1" x14ac:dyDescent="0.4">
      <c r="B164" s="263"/>
      <c r="C164" s="265"/>
      <c r="D164" s="253" t="str">
        <f>IF(OR(D154="",D158=""),"",IF(AND(D161&gt;=0.85,D161&lt;=1.15),"○","×"))</f>
        <v/>
      </c>
      <c r="E164" s="231"/>
      <c r="F164" s="233"/>
      <c r="G164" s="239" t="str">
        <f>IF(D154="","",D154)</f>
        <v/>
      </c>
      <c r="H164" s="235"/>
      <c r="I164" s="236"/>
      <c r="J164" s="267" t="str">
        <f>IFERROR(G164*H164,"")</f>
        <v/>
      </c>
      <c r="K164" s="298" t="str">
        <f>IF(J164&lt;J156,ROUNDUP(J164*G156/ J156,0),"")</f>
        <v/>
      </c>
      <c r="L164" s="277" t="str">
        <f>IF(J164&lt;J156,ROUNDUP(J164*H156/ J156,0),"")</f>
        <v/>
      </c>
      <c r="M164" s="278"/>
      <c r="N164" s="255">
        <f>IF(N159="",N152,N159)</f>
        <v>0</v>
      </c>
      <c r="O164" s="257">
        <f>IF(O159="",O152,O159)</f>
        <v>0</v>
      </c>
    </row>
    <row r="165" spans="2:17" s="4" customFormat="1" ht="9.75" customHeight="1" thickBot="1" x14ac:dyDescent="0.45">
      <c r="B165" s="264"/>
      <c r="C165" s="266"/>
      <c r="D165" s="254"/>
      <c r="E165" s="99"/>
      <c r="F165" s="97" t="s">
        <v>94</v>
      </c>
      <c r="G165" s="240"/>
      <c r="H165" s="237"/>
      <c r="I165" s="238"/>
      <c r="J165" s="268"/>
      <c r="K165" s="299"/>
      <c r="L165" s="279"/>
      <c r="M165" s="280"/>
      <c r="N165" s="256"/>
      <c r="O165" s="258"/>
    </row>
    <row r="166" spans="2:17" s="1" customFormat="1" ht="18" customHeight="1" x14ac:dyDescent="0.4">
      <c r="B166" s="62" t="s">
        <v>0</v>
      </c>
      <c r="C166" s="63" t="s">
        <v>23</v>
      </c>
      <c r="D166" s="63" t="s">
        <v>24</v>
      </c>
      <c r="E166" s="225" t="s">
        <v>25</v>
      </c>
      <c r="F166" s="226"/>
      <c r="G166" s="63" t="s">
        <v>26</v>
      </c>
      <c r="H166" s="225" t="s">
        <v>27</v>
      </c>
      <c r="I166" s="226"/>
      <c r="J166" s="63" t="s">
        <v>28</v>
      </c>
      <c r="K166" s="300" t="s">
        <v>97</v>
      </c>
      <c r="L166" s="300"/>
      <c r="M166" s="300"/>
      <c r="N166" s="72" t="s">
        <v>100</v>
      </c>
      <c r="O166" s="64" t="s">
        <v>101</v>
      </c>
      <c r="Q166" s="66"/>
    </row>
    <row r="167" spans="2:17" s="4" customFormat="1" ht="18" customHeight="1" x14ac:dyDescent="0.4">
      <c r="B167" s="263">
        <v>6</v>
      </c>
      <c r="C167" s="275" t="s">
        <v>13</v>
      </c>
      <c r="D167" s="53" t="s">
        <v>2</v>
      </c>
      <c r="E167" s="227" t="s">
        <v>92</v>
      </c>
      <c r="F167" s="228"/>
      <c r="G167" s="241" t="s">
        <v>14</v>
      </c>
      <c r="H167" s="242" t="s">
        <v>37</v>
      </c>
      <c r="I167" s="243"/>
      <c r="J167" s="241" t="s">
        <v>95</v>
      </c>
      <c r="K167" s="77" t="s">
        <v>6</v>
      </c>
      <c r="L167" s="227" t="s">
        <v>7</v>
      </c>
      <c r="M167" s="228"/>
      <c r="N167" s="78" t="s">
        <v>85</v>
      </c>
      <c r="O167" s="79" t="s">
        <v>102</v>
      </c>
    </row>
    <row r="168" spans="2:17" s="4" customFormat="1" ht="9.75" customHeight="1" x14ac:dyDescent="0.4">
      <c r="B168" s="263"/>
      <c r="C168" s="276"/>
      <c r="D168" s="249" t="s">
        <v>20</v>
      </c>
      <c r="E168" s="229" t="s">
        <v>199</v>
      </c>
      <c r="F168" s="230"/>
      <c r="G168" s="241"/>
      <c r="H168" s="244"/>
      <c r="I168" s="245"/>
      <c r="J168" s="241"/>
      <c r="K168" s="241" t="s">
        <v>10</v>
      </c>
      <c r="L168" s="242" t="s">
        <v>11</v>
      </c>
      <c r="M168" s="283"/>
      <c r="N168" s="292">
        <f>ROUNDUP(IF(K172="",K180,K172)*VLOOKUP($L$1,$Q$1:$R$2,2,FALSE),0)</f>
        <v>0</v>
      </c>
      <c r="O168" s="294">
        <f>ROUNDUP(IF(L172="",L180,L172)*VLOOKUP($L$2,$Q$1:$R$2,2,FALSE),0)</f>
        <v>0</v>
      </c>
    </row>
    <row r="169" spans="2:17" s="4" customFormat="1" ht="9.75" customHeight="1" x14ac:dyDescent="0.4">
      <c r="B169" s="263"/>
      <c r="C169" s="276"/>
      <c r="D169" s="250"/>
      <c r="E169" s="231"/>
      <c r="F169" s="232"/>
      <c r="G169" s="241"/>
      <c r="H169" s="244"/>
      <c r="I169" s="245"/>
      <c r="J169" s="241"/>
      <c r="K169" s="241"/>
      <c r="L169" s="284"/>
      <c r="M169" s="285"/>
      <c r="N169" s="293"/>
      <c r="O169" s="295"/>
    </row>
    <row r="170" spans="2:17" s="4" customFormat="1" ht="9.75" customHeight="1" x14ac:dyDescent="0.4">
      <c r="B170" s="263"/>
      <c r="C170" s="272"/>
      <c r="D170" s="251"/>
      <c r="E170" s="231"/>
      <c r="F170" s="232"/>
      <c r="G170" s="241"/>
      <c r="H170" s="244"/>
      <c r="I170" s="245"/>
      <c r="J170" s="241"/>
      <c r="K170" s="241"/>
      <c r="L170" s="284"/>
      <c r="M170" s="285"/>
      <c r="N170" s="293"/>
      <c r="O170" s="296"/>
    </row>
    <row r="171" spans="2:17" s="4" customFormat="1" ht="9.75" customHeight="1" x14ac:dyDescent="0.4">
      <c r="B171" s="263"/>
      <c r="C171" s="272"/>
      <c r="D171" s="252"/>
      <c r="E171" s="231"/>
      <c r="F171" s="232"/>
      <c r="G171" s="241"/>
      <c r="H171" s="246"/>
      <c r="I171" s="247"/>
      <c r="J171" s="241"/>
      <c r="K171" s="241"/>
      <c r="L171" s="286"/>
      <c r="M171" s="287"/>
      <c r="N171" s="281" t="s">
        <v>103</v>
      </c>
      <c r="O171" s="282"/>
    </row>
    <row r="172" spans="2:17" s="4" customFormat="1" ht="9.75" customHeight="1" x14ac:dyDescent="0.4">
      <c r="B172" s="263"/>
      <c r="C172" s="272"/>
      <c r="D172" s="249" t="s">
        <v>21</v>
      </c>
      <c r="E172" s="231"/>
      <c r="F172" s="232"/>
      <c r="G172" s="269"/>
      <c r="H172" s="248"/>
      <c r="I172" s="243"/>
      <c r="J172" s="274" t="str">
        <f>IF(OR(G172="",H172=""),"",G172+H172)</f>
        <v/>
      </c>
      <c r="K172" s="239">
        <f>IF(J172&lt;=J180,G172,"")</f>
        <v>0</v>
      </c>
      <c r="L172" s="288">
        <f>IF(J172&lt;=J180,H172,"")</f>
        <v>0</v>
      </c>
      <c r="M172" s="289"/>
      <c r="N172" s="297" t="s">
        <v>104</v>
      </c>
      <c r="O172" s="282" t="s">
        <v>105</v>
      </c>
    </row>
    <row r="173" spans="2:17" s="4" customFormat="1" ht="9.75" customHeight="1" x14ac:dyDescent="0.4">
      <c r="B173" s="263"/>
      <c r="C173" s="272"/>
      <c r="D173" s="250"/>
      <c r="E173" s="231"/>
      <c r="F173" s="232"/>
      <c r="G173" s="269"/>
      <c r="H173" s="246"/>
      <c r="I173" s="247"/>
      <c r="J173" s="274"/>
      <c r="K173" s="239"/>
      <c r="L173" s="290"/>
      <c r="M173" s="291"/>
      <c r="N173" s="297"/>
      <c r="O173" s="282"/>
    </row>
    <row r="174" spans="2:17" s="4" customFormat="1" ht="9.75" customHeight="1" x14ac:dyDescent="0.4">
      <c r="B174" s="263"/>
      <c r="C174" s="273"/>
      <c r="D174" s="251"/>
      <c r="E174" s="99"/>
      <c r="F174" s="97" t="s">
        <v>93</v>
      </c>
      <c r="G174" s="53" t="s">
        <v>29</v>
      </c>
      <c r="H174" s="270" t="s">
        <v>30</v>
      </c>
      <c r="I174" s="271"/>
      <c r="J174" s="53" t="s">
        <v>47</v>
      </c>
      <c r="K174" s="241" t="s">
        <v>98</v>
      </c>
      <c r="L174" s="241"/>
      <c r="M174" s="241"/>
      <c r="N174" s="297"/>
      <c r="O174" s="282"/>
    </row>
    <row r="175" spans="2:17" s="4" customFormat="1" ht="9.75" customHeight="1" x14ac:dyDescent="0.4">
      <c r="B175" s="263"/>
      <c r="C175" s="265"/>
      <c r="D175" s="252"/>
      <c r="E175" s="229" t="s">
        <v>198</v>
      </c>
      <c r="F175" s="134"/>
      <c r="G175" s="241" t="s">
        <v>15</v>
      </c>
      <c r="H175" s="242" t="s">
        <v>16</v>
      </c>
      <c r="I175" s="243"/>
      <c r="J175" s="241" t="s">
        <v>96</v>
      </c>
      <c r="K175" s="77" t="s">
        <v>8</v>
      </c>
      <c r="L175" s="227" t="s">
        <v>1</v>
      </c>
      <c r="M175" s="228"/>
      <c r="N175" s="310" t="str">
        <f>IF(SUM(N168,O168)&gt;$L$3*H180,ROUNDUP($L$3*H180*N168/(N168+O168),0),"")</f>
        <v/>
      </c>
      <c r="O175" s="312" t="str">
        <f>IF(SUM(N168,O168)&gt;$L$3*H180,ROUNDUP($L$3*H180*O168/(N168+O168),0),"")</f>
        <v/>
      </c>
    </row>
    <row r="176" spans="2:17" s="4" customFormat="1" ht="9.75" customHeight="1" x14ac:dyDescent="0.4">
      <c r="B176" s="263"/>
      <c r="C176" s="265"/>
      <c r="D176" s="54" t="s">
        <v>17</v>
      </c>
      <c r="E176" s="231"/>
      <c r="F176" s="233"/>
      <c r="G176" s="241"/>
      <c r="H176" s="244"/>
      <c r="I176" s="245"/>
      <c r="J176" s="241"/>
      <c r="K176" s="241" t="s">
        <v>12</v>
      </c>
      <c r="L176" s="242" t="s">
        <v>99</v>
      </c>
      <c r="M176" s="283"/>
      <c r="N176" s="311"/>
      <c r="O176" s="313"/>
    </row>
    <row r="177" spans="2:17" s="4" customFormat="1" ht="9.75" customHeight="1" x14ac:dyDescent="0.4">
      <c r="B177" s="263"/>
      <c r="C177" s="265"/>
      <c r="D177" s="253" t="str">
        <f>IFERROR(D174/D170,"")</f>
        <v/>
      </c>
      <c r="E177" s="231"/>
      <c r="F177" s="233"/>
      <c r="G177" s="241"/>
      <c r="H177" s="244"/>
      <c r="I177" s="245"/>
      <c r="J177" s="241"/>
      <c r="K177" s="241"/>
      <c r="L177" s="284"/>
      <c r="M177" s="285"/>
      <c r="N177" s="281" t="s">
        <v>5</v>
      </c>
      <c r="O177" s="282"/>
    </row>
    <row r="178" spans="2:17" s="4" customFormat="1" ht="9.75" customHeight="1" x14ac:dyDescent="0.4">
      <c r="B178" s="263"/>
      <c r="C178" s="265"/>
      <c r="D178" s="253"/>
      <c r="E178" s="231"/>
      <c r="F178" s="233"/>
      <c r="G178" s="241"/>
      <c r="H178" s="244"/>
      <c r="I178" s="245"/>
      <c r="J178" s="241"/>
      <c r="K178" s="241"/>
      <c r="L178" s="284"/>
      <c r="M178" s="285"/>
      <c r="N178" s="304" t="s">
        <v>18</v>
      </c>
      <c r="O178" s="308" t="s">
        <v>19</v>
      </c>
    </row>
    <row r="179" spans="2:17" s="4" customFormat="1" ht="9.75" customHeight="1" x14ac:dyDescent="0.4">
      <c r="B179" s="263"/>
      <c r="C179" s="265"/>
      <c r="D179" s="54" t="s">
        <v>22</v>
      </c>
      <c r="E179" s="231"/>
      <c r="F179" s="233"/>
      <c r="G179" s="241"/>
      <c r="H179" s="246"/>
      <c r="I179" s="247"/>
      <c r="J179" s="241"/>
      <c r="K179" s="241"/>
      <c r="L179" s="286"/>
      <c r="M179" s="287"/>
      <c r="N179" s="305"/>
      <c r="O179" s="309"/>
    </row>
    <row r="180" spans="2:17" s="4" customFormat="1" ht="9.75" customHeight="1" x14ac:dyDescent="0.4">
      <c r="B180" s="263"/>
      <c r="C180" s="265"/>
      <c r="D180" s="253" t="str">
        <f>IF(OR(D170="",D174=""),"",IF(AND(D177&gt;=0.85,D177&lt;=1.15),"○","×"))</f>
        <v/>
      </c>
      <c r="E180" s="231"/>
      <c r="F180" s="233"/>
      <c r="G180" s="239" t="str">
        <f>IF(D170="","",D170)</f>
        <v/>
      </c>
      <c r="H180" s="235"/>
      <c r="I180" s="236"/>
      <c r="J180" s="267" t="str">
        <f>IFERROR(G180*H180,"")</f>
        <v/>
      </c>
      <c r="K180" s="298" t="str">
        <f>IF(J180&lt;J172,ROUNDUP(J180*G172/ J172,0),"")</f>
        <v/>
      </c>
      <c r="L180" s="277" t="str">
        <f>IF(J180&lt;J172,ROUNDUP(J180*H172/ J172,0),"")</f>
        <v/>
      </c>
      <c r="M180" s="278"/>
      <c r="N180" s="255">
        <f>IF(N175="",N168,N175)</f>
        <v>0</v>
      </c>
      <c r="O180" s="257">
        <f>IF(O175="",O168,O175)</f>
        <v>0</v>
      </c>
    </row>
    <row r="181" spans="2:17" s="4" customFormat="1" ht="9.75" customHeight="1" thickBot="1" x14ac:dyDescent="0.45">
      <c r="B181" s="264"/>
      <c r="C181" s="266"/>
      <c r="D181" s="254"/>
      <c r="E181" s="100"/>
      <c r="F181" s="98" t="s">
        <v>94</v>
      </c>
      <c r="G181" s="240"/>
      <c r="H181" s="237"/>
      <c r="I181" s="238"/>
      <c r="J181" s="268"/>
      <c r="K181" s="299"/>
      <c r="L181" s="279"/>
      <c r="M181" s="280"/>
      <c r="N181" s="256"/>
      <c r="O181" s="258"/>
    </row>
    <row r="182" spans="2:17" s="1" customFormat="1" ht="12" customHeight="1" x14ac:dyDescent="0.4">
      <c r="B182" s="2"/>
      <c r="C182" s="3"/>
      <c r="D182" s="3"/>
      <c r="E182" s="3"/>
      <c r="F182" s="3"/>
      <c r="G182" s="3"/>
      <c r="H182" s="3"/>
      <c r="I182" s="3"/>
      <c r="J182" s="103" t="s">
        <v>186</v>
      </c>
      <c r="K182" s="107"/>
      <c r="L182" s="105" t="s">
        <v>187</v>
      </c>
      <c r="M182" s="105" t="s">
        <v>188</v>
      </c>
      <c r="N182" s="107"/>
      <c r="O182" s="106" t="s">
        <v>189</v>
      </c>
    </row>
    <row r="185" spans="2:17" x14ac:dyDescent="0.4">
      <c r="B185" s="6" t="s">
        <v>183</v>
      </c>
    </row>
    <row r="186" spans="2:17" ht="12" thickBot="1" x14ac:dyDescent="0.45"/>
    <row r="187" spans="2:17" s="1" customFormat="1" ht="18" customHeight="1" x14ac:dyDescent="0.4">
      <c r="B187" s="62" t="s">
        <v>0</v>
      </c>
      <c r="C187" s="63" t="s">
        <v>23</v>
      </c>
      <c r="D187" s="63" t="s">
        <v>24</v>
      </c>
      <c r="E187" s="225" t="s">
        <v>25</v>
      </c>
      <c r="F187" s="226"/>
      <c r="G187" s="63" t="s">
        <v>26</v>
      </c>
      <c r="H187" s="225" t="s">
        <v>27</v>
      </c>
      <c r="I187" s="226"/>
      <c r="J187" s="63" t="s">
        <v>28</v>
      </c>
      <c r="K187" s="300" t="s">
        <v>97</v>
      </c>
      <c r="L187" s="300"/>
      <c r="M187" s="300"/>
      <c r="N187" s="72" t="s">
        <v>100</v>
      </c>
      <c r="O187" s="64" t="s">
        <v>101</v>
      </c>
      <c r="Q187" s="66"/>
    </row>
    <row r="188" spans="2:17" s="4" customFormat="1" ht="18" customHeight="1" x14ac:dyDescent="0.4">
      <c r="B188" s="263">
        <v>7</v>
      </c>
      <c r="C188" s="275" t="s">
        <v>13</v>
      </c>
      <c r="D188" s="53" t="s">
        <v>2</v>
      </c>
      <c r="E188" s="227" t="s">
        <v>92</v>
      </c>
      <c r="F188" s="228"/>
      <c r="G188" s="241" t="s">
        <v>14</v>
      </c>
      <c r="H188" s="242" t="s">
        <v>37</v>
      </c>
      <c r="I188" s="243"/>
      <c r="J188" s="241" t="s">
        <v>95</v>
      </c>
      <c r="K188" s="77" t="s">
        <v>6</v>
      </c>
      <c r="L188" s="227" t="s">
        <v>7</v>
      </c>
      <c r="M188" s="228"/>
      <c r="N188" s="78" t="s">
        <v>85</v>
      </c>
      <c r="O188" s="79" t="s">
        <v>102</v>
      </c>
    </row>
    <row r="189" spans="2:17" s="4" customFormat="1" ht="9.75" customHeight="1" x14ac:dyDescent="0.4">
      <c r="B189" s="263"/>
      <c r="C189" s="276"/>
      <c r="D189" s="249" t="s">
        <v>20</v>
      </c>
      <c r="E189" s="229" t="s">
        <v>199</v>
      </c>
      <c r="F189" s="230"/>
      <c r="G189" s="241"/>
      <c r="H189" s="244"/>
      <c r="I189" s="245"/>
      <c r="J189" s="241"/>
      <c r="K189" s="241" t="s">
        <v>10</v>
      </c>
      <c r="L189" s="242" t="s">
        <v>11</v>
      </c>
      <c r="M189" s="283"/>
      <c r="N189" s="292">
        <f>ROUNDUP(IF(K193="",K201,K193)*VLOOKUP($L$1,$Q$1:$R$2,2,FALSE),0)</f>
        <v>0</v>
      </c>
      <c r="O189" s="294">
        <f>ROUNDUP(IF(L193="",L201,L193)*VLOOKUP($L$2,$Q$1:$R$2,2,FALSE),0)</f>
        <v>0</v>
      </c>
    </row>
    <row r="190" spans="2:17" s="4" customFormat="1" ht="9.75" customHeight="1" x14ac:dyDescent="0.4">
      <c r="B190" s="263"/>
      <c r="C190" s="276"/>
      <c r="D190" s="250"/>
      <c r="E190" s="231"/>
      <c r="F190" s="232"/>
      <c r="G190" s="241"/>
      <c r="H190" s="244"/>
      <c r="I190" s="245"/>
      <c r="J190" s="241"/>
      <c r="K190" s="241"/>
      <c r="L190" s="284"/>
      <c r="M190" s="285"/>
      <c r="N190" s="293"/>
      <c r="O190" s="295"/>
    </row>
    <row r="191" spans="2:17" s="4" customFormat="1" ht="9.75" customHeight="1" x14ac:dyDescent="0.4">
      <c r="B191" s="263"/>
      <c r="C191" s="272"/>
      <c r="D191" s="251"/>
      <c r="E191" s="231"/>
      <c r="F191" s="232"/>
      <c r="G191" s="241"/>
      <c r="H191" s="244"/>
      <c r="I191" s="245"/>
      <c r="J191" s="241"/>
      <c r="K191" s="241"/>
      <c r="L191" s="284"/>
      <c r="M191" s="285"/>
      <c r="N191" s="293"/>
      <c r="O191" s="296"/>
    </row>
    <row r="192" spans="2:17" s="4" customFormat="1" ht="9.75" customHeight="1" x14ac:dyDescent="0.4">
      <c r="B192" s="263"/>
      <c r="C192" s="272"/>
      <c r="D192" s="252"/>
      <c r="E192" s="231"/>
      <c r="F192" s="232"/>
      <c r="G192" s="241"/>
      <c r="H192" s="246"/>
      <c r="I192" s="247"/>
      <c r="J192" s="241"/>
      <c r="K192" s="241"/>
      <c r="L192" s="286"/>
      <c r="M192" s="287"/>
      <c r="N192" s="281" t="s">
        <v>103</v>
      </c>
      <c r="O192" s="282"/>
    </row>
    <row r="193" spans="2:17" s="4" customFormat="1" ht="9.75" customHeight="1" x14ac:dyDescent="0.4">
      <c r="B193" s="263"/>
      <c r="C193" s="272"/>
      <c r="D193" s="249" t="s">
        <v>21</v>
      </c>
      <c r="E193" s="231"/>
      <c r="F193" s="232"/>
      <c r="G193" s="269"/>
      <c r="H193" s="248"/>
      <c r="I193" s="243"/>
      <c r="J193" s="274" t="str">
        <f>IF(OR(G193="",H193=""),"",G193+H193)</f>
        <v/>
      </c>
      <c r="K193" s="239">
        <f>IF(J193&lt;=J201,G193,"")</f>
        <v>0</v>
      </c>
      <c r="L193" s="288">
        <f>IF(J193&lt;=J201,H193,"")</f>
        <v>0</v>
      </c>
      <c r="M193" s="289"/>
      <c r="N193" s="297" t="s">
        <v>104</v>
      </c>
      <c r="O193" s="282" t="s">
        <v>105</v>
      </c>
    </row>
    <row r="194" spans="2:17" s="4" customFormat="1" ht="9.75" customHeight="1" x14ac:dyDescent="0.4">
      <c r="B194" s="263"/>
      <c r="C194" s="272"/>
      <c r="D194" s="250"/>
      <c r="E194" s="231"/>
      <c r="F194" s="232"/>
      <c r="G194" s="269"/>
      <c r="H194" s="246"/>
      <c r="I194" s="247"/>
      <c r="J194" s="274"/>
      <c r="K194" s="239"/>
      <c r="L194" s="290"/>
      <c r="M194" s="291"/>
      <c r="N194" s="297"/>
      <c r="O194" s="282"/>
    </row>
    <row r="195" spans="2:17" s="4" customFormat="1" ht="9.75" customHeight="1" x14ac:dyDescent="0.4">
      <c r="B195" s="263"/>
      <c r="C195" s="273"/>
      <c r="D195" s="251"/>
      <c r="E195" s="99"/>
      <c r="F195" s="97" t="s">
        <v>93</v>
      </c>
      <c r="G195" s="53" t="s">
        <v>29</v>
      </c>
      <c r="H195" s="270" t="s">
        <v>30</v>
      </c>
      <c r="I195" s="271"/>
      <c r="J195" s="53" t="s">
        <v>47</v>
      </c>
      <c r="K195" s="241" t="s">
        <v>98</v>
      </c>
      <c r="L195" s="241"/>
      <c r="M195" s="241"/>
      <c r="N195" s="297"/>
      <c r="O195" s="282"/>
    </row>
    <row r="196" spans="2:17" s="4" customFormat="1" ht="9.75" customHeight="1" x14ac:dyDescent="0.4">
      <c r="B196" s="263"/>
      <c r="C196" s="265"/>
      <c r="D196" s="252"/>
      <c r="E196" s="229" t="s">
        <v>198</v>
      </c>
      <c r="F196" s="134"/>
      <c r="G196" s="241" t="s">
        <v>15</v>
      </c>
      <c r="H196" s="242" t="s">
        <v>16</v>
      </c>
      <c r="I196" s="243"/>
      <c r="J196" s="241" t="s">
        <v>96</v>
      </c>
      <c r="K196" s="77" t="s">
        <v>8</v>
      </c>
      <c r="L196" s="227" t="s">
        <v>1</v>
      </c>
      <c r="M196" s="228"/>
      <c r="N196" s="310" t="str">
        <f>IF(SUM(N189,O189)&gt;$L$3*H201,ROUNDUP($L$3*H201*N189/(N189+O189),0),"")</f>
        <v/>
      </c>
      <c r="O196" s="312" t="str">
        <f>IF(SUM(N189,O189)&gt;$L$3*H201,ROUNDUP($L$3*H201*O189/(N189+O189),0),"")</f>
        <v/>
      </c>
    </row>
    <row r="197" spans="2:17" s="4" customFormat="1" ht="9.75" customHeight="1" x14ac:dyDescent="0.4">
      <c r="B197" s="263"/>
      <c r="C197" s="265"/>
      <c r="D197" s="54" t="s">
        <v>17</v>
      </c>
      <c r="E197" s="231"/>
      <c r="F197" s="233"/>
      <c r="G197" s="241"/>
      <c r="H197" s="244"/>
      <c r="I197" s="245"/>
      <c r="J197" s="241"/>
      <c r="K197" s="241" t="s">
        <v>12</v>
      </c>
      <c r="L197" s="242" t="s">
        <v>99</v>
      </c>
      <c r="M197" s="283"/>
      <c r="N197" s="311"/>
      <c r="O197" s="313"/>
    </row>
    <row r="198" spans="2:17" s="4" customFormat="1" ht="9.75" customHeight="1" x14ac:dyDescent="0.4">
      <c r="B198" s="263"/>
      <c r="C198" s="265"/>
      <c r="D198" s="253" t="str">
        <f>IFERROR(D195/D191,"")</f>
        <v/>
      </c>
      <c r="E198" s="231"/>
      <c r="F198" s="233"/>
      <c r="G198" s="241"/>
      <c r="H198" s="244"/>
      <c r="I198" s="245"/>
      <c r="J198" s="241"/>
      <c r="K198" s="241"/>
      <c r="L198" s="284"/>
      <c r="M198" s="285"/>
      <c r="N198" s="281" t="s">
        <v>5</v>
      </c>
      <c r="O198" s="282"/>
    </row>
    <row r="199" spans="2:17" s="4" customFormat="1" ht="9.75" customHeight="1" x14ac:dyDescent="0.4">
      <c r="B199" s="263"/>
      <c r="C199" s="265"/>
      <c r="D199" s="253"/>
      <c r="E199" s="231"/>
      <c r="F199" s="233"/>
      <c r="G199" s="241"/>
      <c r="H199" s="244"/>
      <c r="I199" s="245"/>
      <c r="J199" s="241"/>
      <c r="K199" s="241"/>
      <c r="L199" s="284"/>
      <c r="M199" s="285"/>
      <c r="N199" s="304" t="s">
        <v>18</v>
      </c>
      <c r="O199" s="308" t="s">
        <v>19</v>
      </c>
    </row>
    <row r="200" spans="2:17" s="4" customFormat="1" ht="9.75" customHeight="1" x14ac:dyDescent="0.4">
      <c r="B200" s="263"/>
      <c r="C200" s="265"/>
      <c r="D200" s="54" t="s">
        <v>22</v>
      </c>
      <c r="E200" s="231"/>
      <c r="F200" s="233"/>
      <c r="G200" s="241"/>
      <c r="H200" s="246"/>
      <c r="I200" s="247"/>
      <c r="J200" s="241"/>
      <c r="K200" s="241"/>
      <c r="L200" s="286"/>
      <c r="M200" s="287"/>
      <c r="N200" s="305"/>
      <c r="O200" s="309"/>
    </row>
    <row r="201" spans="2:17" s="4" customFormat="1" ht="9.75" customHeight="1" x14ac:dyDescent="0.4">
      <c r="B201" s="263"/>
      <c r="C201" s="265"/>
      <c r="D201" s="253" t="str">
        <f>IF(OR(D191="",D195=""),"",IF(AND(D198&gt;=0.85,D198&lt;=1.15),"○","×"))</f>
        <v/>
      </c>
      <c r="E201" s="231"/>
      <c r="F201" s="233"/>
      <c r="G201" s="239" t="str">
        <f>IF(D191="","",D191)</f>
        <v/>
      </c>
      <c r="H201" s="235"/>
      <c r="I201" s="236"/>
      <c r="J201" s="267" t="str">
        <f>IFERROR(G201*H201,"")</f>
        <v/>
      </c>
      <c r="K201" s="298" t="str">
        <f>IF(J201&lt;J193,ROUNDUP(J201*G193/ J193,0),"")</f>
        <v/>
      </c>
      <c r="L201" s="277" t="str">
        <f>IF(J201&lt;J193,ROUNDUP(J201*H193/ J193,0),"")</f>
        <v/>
      </c>
      <c r="M201" s="278"/>
      <c r="N201" s="255">
        <f>IF(N196="",N189,N196)</f>
        <v>0</v>
      </c>
      <c r="O201" s="257">
        <f>IF(O196="",O189,O196)</f>
        <v>0</v>
      </c>
    </row>
    <row r="202" spans="2:17" s="4" customFormat="1" ht="9.75" customHeight="1" thickBot="1" x14ac:dyDescent="0.45">
      <c r="B202" s="264"/>
      <c r="C202" s="266"/>
      <c r="D202" s="254"/>
      <c r="E202" s="99"/>
      <c r="F202" s="97" t="s">
        <v>94</v>
      </c>
      <c r="G202" s="240"/>
      <c r="H202" s="237"/>
      <c r="I202" s="238"/>
      <c r="J202" s="268"/>
      <c r="K202" s="299"/>
      <c r="L202" s="279"/>
      <c r="M202" s="280"/>
      <c r="N202" s="256"/>
      <c r="O202" s="258"/>
    </row>
    <row r="203" spans="2:17" s="1" customFormat="1" ht="18" customHeight="1" x14ac:dyDescent="0.4">
      <c r="B203" s="62" t="s">
        <v>0</v>
      </c>
      <c r="C203" s="63" t="s">
        <v>23</v>
      </c>
      <c r="D203" s="63" t="s">
        <v>24</v>
      </c>
      <c r="E203" s="225" t="s">
        <v>25</v>
      </c>
      <c r="F203" s="226"/>
      <c r="G203" s="63" t="s">
        <v>26</v>
      </c>
      <c r="H203" s="225" t="s">
        <v>27</v>
      </c>
      <c r="I203" s="226"/>
      <c r="J203" s="63" t="s">
        <v>28</v>
      </c>
      <c r="K203" s="300" t="s">
        <v>97</v>
      </c>
      <c r="L203" s="300"/>
      <c r="M203" s="300"/>
      <c r="N203" s="72" t="s">
        <v>100</v>
      </c>
      <c r="O203" s="64" t="s">
        <v>101</v>
      </c>
      <c r="Q203" s="66"/>
    </row>
    <row r="204" spans="2:17" s="4" customFormat="1" ht="18" customHeight="1" x14ac:dyDescent="0.4">
      <c r="B204" s="263">
        <v>8</v>
      </c>
      <c r="C204" s="275" t="s">
        <v>13</v>
      </c>
      <c r="D204" s="53" t="s">
        <v>2</v>
      </c>
      <c r="E204" s="227" t="s">
        <v>92</v>
      </c>
      <c r="F204" s="228"/>
      <c r="G204" s="241" t="s">
        <v>14</v>
      </c>
      <c r="H204" s="242" t="s">
        <v>37</v>
      </c>
      <c r="I204" s="243"/>
      <c r="J204" s="241" t="s">
        <v>95</v>
      </c>
      <c r="K204" s="77" t="s">
        <v>6</v>
      </c>
      <c r="L204" s="227" t="s">
        <v>7</v>
      </c>
      <c r="M204" s="228"/>
      <c r="N204" s="78" t="s">
        <v>85</v>
      </c>
      <c r="O204" s="79" t="s">
        <v>102</v>
      </c>
    </row>
    <row r="205" spans="2:17" s="4" customFormat="1" ht="9.75" customHeight="1" x14ac:dyDescent="0.4">
      <c r="B205" s="263"/>
      <c r="C205" s="276"/>
      <c r="D205" s="249" t="s">
        <v>20</v>
      </c>
      <c r="E205" s="229" t="s">
        <v>199</v>
      </c>
      <c r="F205" s="230"/>
      <c r="G205" s="241"/>
      <c r="H205" s="244"/>
      <c r="I205" s="245"/>
      <c r="J205" s="241"/>
      <c r="K205" s="241" t="s">
        <v>10</v>
      </c>
      <c r="L205" s="242" t="s">
        <v>11</v>
      </c>
      <c r="M205" s="283"/>
      <c r="N205" s="292">
        <f>ROUNDUP(IF(K209="",K217,K209)*VLOOKUP($L$1,$Q$1:$R$2,2,FALSE),0)</f>
        <v>0</v>
      </c>
      <c r="O205" s="294">
        <f>ROUNDUP(IF(L209="",L217,L209)*VLOOKUP($L$2,$Q$1:$R$2,2,FALSE),0)</f>
        <v>0</v>
      </c>
    </row>
    <row r="206" spans="2:17" s="4" customFormat="1" ht="9.75" customHeight="1" x14ac:dyDescent="0.4">
      <c r="B206" s="263"/>
      <c r="C206" s="276"/>
      <c r="D206" s="250"/>
      <c r="E206" s="231"/>
      <c r="F206" s="232"/>
      <c r="G206" s="241"/>
      <c r="H206" s="244"/>
      <c r="I206" s="245"/>
      <c r="J206" s="241"/>
      <c r="K206" s="241"/>
      <c r="L206" s="284"/>
      <c r="M206" s="285"/>
      <c r="N206" s="293"/>
      <c r="O206" s="295"/>
    </row>
    <row r="207" spans="2:17" s="4" customFormat="1" ht="9.75" customHeight="1" x14ac:dyDescent="0.4">
      <c r="B207" s="263"/>
      <c r="C207" s="272"/>
      <c r="D207" s="251"/>
      <c r="E207" s="231"/>
      <c r="F207" s="232"/>
      <c r="G207" s="241"/>
      <c r="H207" s="244"/>
      <c r="I207" s="245"/>
      <c r="J207" s="241"/>
      <c r="K207" s="241"/>
      <c r="L207" s="284"/>
      <c r="M207" s="285"/>
      <c r="N207" s="293"/>
      <c r="O207" s="296"/>
    </row>
    <row r="208" spans="2:17" s="4" customFormat="1" ht="9.75" customHeight="1" x14ac:dyDescent="0.4">
      <c r="B208" s="263"/>
      <c r="C208" s="272"/>
      <c r="D208" s="252"/>
      <c r="E208" s="231"/>
      <c r="F208" s="232"/>
      <c r="G208" s="241"/>
      <c r="H208" s="246"/>
      <c r="I208" s="247"/>
      <c r="J208" s="241"/>
      <c r="K208" s="241"/>
      <c r="L208" s="286"/>
      <c r="M208" s="287"/>
      <c r="N208" s="281" t="s">
        <v>103</v>
      </c>
      <c r="O208" s="282"/>
    </row>
    <row r="209" spans="2:17" s="4" customFormat="1" ht="9.75" customHeight="1" x14ac:dyDescent="0.4">
      <c r="B209" s="263"/>
      <c r="C209" s="272"/>
      <c r="D209" s="249" t="s">
        <v>21</v>
      </c>
      <c r="E209" s="231"/>
      <c r="F209" s="232"/>
      <c r="G209" s="269"/>
      <c r="H209" s="248"/>
      <c r="I209" s="243"/>
      <c r="J209" s="274" t="str">
        <f>IF(OR(G209="",H209=""),"",G209+H209)</f>
        <v/>
      </c>
      <c r="K209" s="239">
        <f>IF(J209&lt;=J217,G209,"")</f>
        <v>0</v>
      </c>
      <c r="L209" s="288">
        <f>IF(J209&lt;=J217,H209,"")</f>
        <v>0</v>
      </c>
      <c r="M209" s="289"/>
      <c r="N209" s="297" t="s">
        <v>104</v>
      </c>
      <c r="O209" s="282" t="s">
        <v>105</v>
      </c>
    </row>
    <row r="210" spans="2:17" s="4" customFormat="1" ht="9.75" customHeight="1" x14ac:dyDescent="0.4">
      <c r="B210" s="263"/>
      <c r="C210" s="272"/>
      <c r="D210" s="250"/>
      <c r="E210" s="231"/>
      <c r="F210" s="232"/>
      <c r="G210" s="269"/>
      <c r="H210" s="246"/>
      <c r="I210" s="247"/>
      <c r="J210" s="274"/>
      <c r="K210" s="239"/>
      <c r="L210" s="290"/>
      <c r="M210" s="291"/>
      <c r="N210" s="297"/>
      <c r="O210" s="282"/>
    </row>
    <row r="211" spans="2:17" s="4" customFormat="1" ht="9.75" customHeight="1" x14ac:dyDescent="0.4">
      <c r="B211" s="263"/>
      <c r="C211" s="273"/>
      <c r="D211" s="251"/>
      <c r="E211" s="99"/>
      <c r="F211" s="97" t="s">
        <v>93</v>
      </c>
      <c r="G211" s="53" t="s">
        <v>29</v>
      </c>
      <c r="H211" s="270" t="s">
        <v>30</v>
      </c>
      <c r="I211" s="271"/>
      <c r="J211" s="53" t="s">
        <v>47</v>
      </c>
      <c r="K211" s="241" t="s">
        <v>98</v>
      </c>
      <c r="L211" s="241"/>
      <c r="M211" s="241"/>
      <c r="N211" s="297"/>
      <c r="O211" s="282"/>
    </row>
    <row r="212" spans="2:17" s="4" customFormat="1" ht="9.75" customHeight="1" x14ac:dyDescent="0.4">
      <c r="B212" s="263"/>
      <c r="C212" s="265"/>
      <c r="D212" s="252"/>
      <c r="E212" s="229" t="s">
        <v>198</v>
      </c>
      <c r="F212" s="134"/>
      <c r="G212" s="241" t="s">
        <v>15</v>
      </c>
      <c r="H212" s="242" t="s">
        <v>16</v>
      </c>
      <c r="I212" s="243"/>
      <c r="J212" s="241" t="s">
        <v>96</v>
      </c>
      <c r="K212" s="77" t="s">
        <v>8</v>
      </c>
      <c r="L212" s="227" t="s">
        <v>1</v>
      </c>
      <c r="M212" s="228"/>
      <c r="N212" s="310" t="str">
        <f>IF(SUM(N205,O205)&gt;$L$3*H217,ROUNDUP($L$3*H217*N205/(N205+O205),0),"")</f>
        <v/>
      </c>
      <c r="O212" s="312" t="str">
        <f>IF(SUM(N205,O205)&gt;$L$3*H217,ROUNDUP($L$3*H217*O205/(N205+O205),0),"")</f>
        <v/>
      </c>
    </row>
    <row r="213" spans="2:17" s="4" customFormat="1" ht="9.75" customHeight="1" x14ac:dyDescent="0.4">
      <c r="B213" s="263"/>
      <c r="C213" s="265"/>
      <c r="D213" s="54" t="s">
        <v>17</v>
      </c>
      <c r="E213" s="231"/>
      <c r="F213" s="233"/>
      <c r="G213" s="241"/>
      <c r="H213" s="244"/>
      <c r="I213" s="245"/>
      <c r="J213" s="241"/>
      <c r="K213" s="241" t="s">
        <v>12</v>
      </c>
      <c r="L213" s="242" t="s">
        <v>99</v>
      </c>
      <c r="M213" s="283"/>
      <c r="N213" s="311"/>
      <c r="O213" s="313"/>
    </row>
    <row r="214" spans="2:17" s="4" customFormat="1" ht="9.75" customHeight="1" x14ac:dyDescent="0.4">
      <c r="B214" s="263"/>
      <c r="C214" s="265"/>
      <c r="D214" s="253" t="str">
        <f>IFERROR(D211/D207,"")</f>
        <v/>
      </c>
      <c r="E214" s="231"/>
      <c r="F214" s="233"/>
      <c r="G214" s="241"/>
      <c r="H214" s="244"/>
      <c r="I214" s="245"/>
      <c r="J214" s="241"/>
      <c r="K214" s="241"/>
      <c r="L214" s="284"/>
      <c r="M214" s="285"/>
      <c r="N214" s="281" t="s">
        <v>5</v>
      </c>
      <c r="O214" s="282"/>
    </row>
    <row r="215" spans="2:17" s="4" customFormat="1" ht="9.75" customHeight="1" x14ac:dyDescent="0.4">
      <c r="B215" s="263"/>
      <c r="C215" s="265"/>
      <c r="D215" s="253"/>
      <c r="E215" s="231"/>
      <c r="F215" s="233"/>
      <c r="G215" s="241"/>
      <c r="H215" s="244"/>
      <c r="I215" s="245"/>
      <c r="J215" s="241"/>
      <c r="K215" s="241"/>
      <c r="L215" s="284"/>
      <c r="M215" s="285"/>
      <c r="N215" s="304" t="s">
        <v>18</v>
      </c>
      <c r="O215" s="308" t="s">
        <v>19</v>
      </c>
    </row>
    <row r="216" spans="2:17" s="4" customFormat="1" ht="9.75" customHeight="1" x14ac:dyDescent="0.4">
      <c r="B216" s="263"/>
      <c r="C216" s="265"/>
      <c r="D216" s="54" t="s">
        <v>22</v>
      </c>
      <c r="E216" s="231"/>
      <c r="F216" s="233"/>
      <c r="G216" s="241"/>
      <c r="H216" s="246"/>
      <c r="I216" s="247"/>
      <c r="J216" s="241"/>
      <c r="K216" s="241"/>
      <c r="L216" s="286"/>
      <c r="M216" s="287"/>
      <c r="N216" s="305"/>
      <c r="O216" s="309"/>
    </row>
    <row r="217" spans="2:17" s="4" customFormat="1" ht="9.75" customHeight="1" x14ac:dyDescent="0.4">
      <c r="B217" s="263"/>
      <c r="C217" s="265"/>
      <c r="D217" s="253" t="str">
        <f>IF(OR(D207="",D211=""),"",IF(AND(D214&gt;=0.85,D214&lt;=1.15),"○","×"))</f>
        <v/>
      </c>
      <c r="E217" s="231"/>
      <c r="F217" s="233"/>
      <c r="G217" s="239" t="str">
        <f>IF(D207="","",D207)</f>
        <v/>
      </c>
      <c r="H217" s="235"/>
      <c r="I217" s="236"/>
      <c r="J217" s="267" t="str">
        <f>IFERROR(G217*H217,"")</f>
        <v/>
      </c>
      <c r="K217" s="298" t="str">
        <f>IF(J217&lt;J209,ROUNDUP(J217*G209/ J209,0),"")</f>
        <v/>
      </c>
      <c r="L217" s="277" t="str">
        <f>IF(J217&lt;J209,ROUNDUP(J217*H209/ J209,0),"")</f>
        <v/>
      </c>
      <c r="M217" s="278"/>
      <c r="N217" s="255">
        <f>IF(N212="",N205,N212)</f>
        <v>0</v>
      </c>
      <c r="O217" s="257">
        <f>IF(O212="",O205,O212)</f>
        <v>0</v>
      </c>
    </row>
    <row r="218" spans="2:17" s="4" customFormat="1" ht="9.75" customHeight="1" thickBot="1" x14ac:dyDescent="0.45">
      <c r="B218" s="264"/>
      <c r="C218" s="266"/>
      <c r="D218" s="254"/>
      <c r="E218" s="99"/>
      <c r="F218" s="97" t="s">
        <v>94</v>
      </c>
      <c r="G218" s="240"/>
      <c r="H218" s="237"/>
      <c r="I218" s="238"/>
      <c r="J218" s="268"/>
      <c r="K218" s="299"/>
      <c r="L218" s="279"/>
      <c r="M218" s="280"/>
      <c r="N218" s="256"/>
      <c r="O218" s="258"/>
    </row>
    <row r="219" spans="2:17" s="1" customFormat="1" ht="18" customHeight="1" x14ac:dyDescent="0.4">
      <c r="B219" s="62" t="s">
        <v>0</v>
      </c>
      <c r="C219" s="63" t="s">
        <v>23</v>
      </c>
      <c r="D219" s="63" t="s">
        <v>24</v>
      </c>
      <c r="E219" s="225" t="s">
        <v>25</v>
      </c>
      <c r="F219" s="226"/>
      <c r="G219" s="63" t="s">
        <v>26</v>
      </c>
      <c r="H219" s="225" t="s">
        <v>27</v>
      </c>
      <c r="I219" s="226"/>
      <c r="J219" s="63" t="s">
        <v>28</v>
      </c>
      <c r="K219" s="300" t="s">
        <v>97</v>
      </c>
      <c r="L219" s="300"/>
      <c r="M219" s="300"/>
      <c r="N219" s="72" t="s">
        <v>100</v>
      </c>
      <c r="O219" s="64" t="s">
        <v>101</v>
      </c>
      <c r="Q219" s="66"/>
    </row>
    <row r="220" spans="2:17" s="4" customFormat="1" ht="18" customHeight="1" x14ac:dyDescent="0.4">
      <c r="B220" s="263">
        <v>9</v>
      </c>
      <c r="C220" s="275" t="s">
        <v>13</v>
      </c>
      <c r="D220" s="53" t="s">
        <v>2</v>
      </c>
      <c r="E220" s="227" t="s">
        <v>92</v>
      </c>
      <c r="F220" s="228"/>
      <c r="G220" s="241" t="s">
        <v>14</v>
      </c>
      <c r="H220" s="242" t="s">
        <v>37</v>
      </c>
      <c r="I220" s="243"/>
      <c r="J220" s="241" t="s">
        <v>95</v>
      </c>
      <c r="K220" s="77" t="s">
        <v>6</v>
      </c>
      <c r="L220" s="227" t="s">
        <v>7</v>
      </c>
      <c r="M220" s="228"/>
      <c r="N220" s="78" t="s">
        <v>85</v>
      </c>
      <c r="O220" s="79" t="s">
        <v>102</v>
      </c>
    </row>
    <row r="221" spans="2:17" s="4" customFormat="1" ht="9.75" customHeight="1" x14ac:dyDescent="0.4">
      <c r="B221" s="263"/>
      <c r="C221" s="276"/>
      <c r="D221" s="249" t="s">
        <v>20</v>
      </c>
      <c r="E221" s="229" t="s">
        <v>199</v>
      </c>
      <c r="F221" s="230"/>
      <c r="G221" s="241"/>
      <c r="H221" s="244"/>
      <c r="I221" s="245"/>
      <c r="J221" s="241"/>
      <c r="K221" s="241" t="s">
        <v>10</v>
      </c>
      <c r="L221" s="242" t="s">
        <v>11</v>
      </c>
      <c r="M221" s="283"/>
      <c r="N221" s="292">
        <f>ROUNDUP(IF(K225="",K233,K225)*VLOOKUP($L$1,$Q$1:$R$2,2,FALSE),0)</f>
        <v>0</v>
      </c>
      <c r="O221" s="294">
        <f>ROUNDUP(IF(L225="",L233,L225)*VLOOKUP($L$2,$Q$1:$R$2,2,FALSE),0)</f>
        <v>0</v>
      </c>
    </row>
    <row r="222" spans="2:17" s="4" customFormat="1" ht="9.75" customHeight="1" x14ac:dyDescent="0.4">
      <c r="B222" s="263"/>
      <c r="C222" s="276"/>
      <c r="D222" s="250"/>
      <c r="E222" s="231"/>
      <c r="F222" s="232"/>
      <c r="G222" s="241"/>
      <c r="H222" s="244"/>
      <c r="I222" s="245"/>
      <c r="J222" s="241"/>
      <c r="K222" s="241"/>
      <c r="L222" s="284"/>
      <c r="M222" s="285"/>
      <c r="N222" s="293"/>
      <c r="O222" s="295"/>
    </row>
    <row r="223" spans="2:17" s="4" customFormat="1" ht="9.75" customHeight="1" x14ac:dyDescent="0.4">
      <c r="B223" s="263"/>
      <c r="C223" s="272"/>
      <c r="D223" s="251"/>
      <c r="E223" s="231"/>
      <c r="F223" s="232"/>
      <c r="G223" s="241"/>
      <c r="H223" s="244"/>
      <c r="I223" s="245"/>
      <c r="J223" s="241"/>
      <c r="K223" s="241"/>
      <c r="L223" s="284"/>
      <c r="M223" s="285"/>
      <c r="N223" s="293"/>
      <c r="O223" s="296"/>
    </row>
    <row r="224" spans="2:17" s="4" customFormat="1" ht="9.75" customHeight="1" x14ac:dyDescent="0.4">
      <c r="B224" s="263"/>
      <c r="C224" s="272"/>
      <c r="D224" s="252"/>
      <c r="E224" s="231"/>
      <c r="F224" s="232"/>
      <c r="G224" s="241"/>
      <c r="H224" s="246"/>
      <c r="I224" s="247"/>
      <c r="J224" s="241"/>
      <c r="K224" s="241"/>
      <c r="L224" s="286"/>
      <c r="M224" s="287"/>
      <c r="N224" s="281" t="s">
        <v>103</v>
      </c>
      <c r="O224" s="282"/>
    </row>
    <row r="225" spans="2:15" s="4" customFormat="1" ht="9.75" customHeight="1" x14ac:dyDescent="0.4">
      <c r="B225" s="263"/>
      <c r="C225" s="272"/>
      <c r="D225" s="249" t="s">
        <v>21</v>
      </c>
      <c r="E225" s="231"/>
      <c r="F225" s="232"/>
      <c r="G225" s="269"/>
      <c r="H225" s="248"/>
      <c r="I225" s="243"/>
      <c r="J225" s="274" t="str">
        <f>IF(OR(G225="",H225=""),"",G225+H225)</f>
        <v/>
      </c>
      <c r="K225" s="239">
        <f>IF(J225&lt;=J233,G225,"")</f>
        <v>0</v>
      </c>
      <c r="L225" s="288">
        <f>IF(J225&lt;=J233,H225,"")</f>
        <v>0</v>
      </c>
      <c r="M225" s="289"/>
      <c r="N225" s="297" t="s">
        <v>104</v>
      </c>
      <c r="O225" s="282" t="s">
        <v>105</v>
      </c>
    </row>
    <row r="226" spans="2:15" s="4" customFormat="1" ht="9.75" customHeight="1" x14ac:dyDescent="0.4">
      <c r="B226" s="263"/>
      <c r="C226" s="272"/>
      <c r="D226" s="250"/>
      <c r="E226" s="231"/>
      <c r="F226" s="232"/>
      <c r="G226" s="269"/>
      <c r="H226" s="246"/>
      <c r="I226" s="247"/>
      <c r="J226" s="274"/>
      <c r="K226" s="239"/>
      <c r="L226" s="290"/>
      <c r="M226" s="291"/>
      <c r="N226" s="297"/>
      <c r="O226" s="282"/>
    </row>
    <row r="227" spans="2:15" s="4" customFormat="1" ht="9.75" customHeight="1" x14ac:dyDescent="0.4">
      <c r="B227" s="263"/>
      <c r="C227" s="273"/>
      <c r="D227" s="251"/>
      <c r="E227" s="99"/>
      <c r="F227" s="97" t="s">
        <v>93</v>
      </c>
      <c r="G227" s="53" t="s">
        <v>29</v>
      </c>
      <c r="H227" s="270" t="s">
        <v>30</v>
      </c>
      <c r="I227" s="271"/>
      <c r="J227" s="53" t="s">
        <v>47</v>
      </c>
      <c r="K227" s="241" t="s">
        <v>98</v>
      </c>
      <c r="L227" s="241"/>
      <c r="M227" s="241"/>
      <c r="N227" s="297"/>
      <c r="O227" s="282"/>
    </row>
    <row r="228" spans="2:15" s="4" customFormat="1" ht="9.75" customHeight="1" x14ac:dyDescent="0.4">
      <c r="B228" s="263"/>
      <c r="C228" s="265"/>
      <c r="D228" s="252"/>
      <c r="E228" s="229" t="s">
        <v>198</v>
      </c>
      <c r="F228" s="134"/>
      <c r="G228" s="241" t="s">
        <v>15</v>
      </c>
      <c r="H228" s="242" t="s">
        <v>16</v>
      </c>
      <c r="I228" s="243"/>
      <c r="J228" s="241" t="s">
        <v>96</v>
      </c>
      <c r="K228" s="77" t="s">
        <v>8</v>
      </c>
      <c r="L228" s="227" t="s">
        <v>1</v>
      </c>
      <c r="M228" s="228"/>
      <c r="N228" s="310" t="str">
        <f>IF(SUM(N221,O221)&gt;$L$3*H233,ROUNDUP($L$3*H233*N221/(N221+O221),0),"")</f>
        <v/>
      </c>
      <c r="O228" s="312" t="str">
        <f>IF(SUM(N221,O221)&gt;$L$3*H233,ROUNDUP($L$3*H233*O221/(N221+O221),0),"")</f>
        <v/>
      </c>
    </row>
    <row r="229" spans="2:15" s="4" customFormat="1" ht="9.75" customHeight="1" x14ac:dyDescent="0.4">
      <c r="B229" s="263"/>
      <c r="C229" s="265"/>
      <c r="D229" s="54" t="s">
        <v>17</v>
      </c>
      <c r="E229" s="231"/>
      <c r="F229" s="233"/>
      <c r="G229" s="241"/>
      <c r="H229" s="244"/>
      <c r="I229" s="245"/>
      <c r="J229" s="241"/>
      <c r="K229" s="241" t="s">
        <v>12</v>
      </c>
      <c r="L229" s="242" t="s">
        <v>99</v>
      </c>
      <c r="M229" s="283"/>
      <c r="N229" s="311"/>
      <c r="O229" s="313"/>
    </row>
    <row r="230" spans="2:15" s="4" customFormat="1" ht="9.75" customHeight="1" x14ac:dyDescent="0.4">
      <c r="B230" s="263"/>
      <c r="C230" s="265"/>
      <c r="D230" s="253" t="str">
        <f>IFERROR(D227/D223,"")</f>
        <v/>
      </c>
      <c r="E230" s="231"/>
      <c r="F230" s="233"/>
      <c r="G230" s="241"/>
      <c r="H230" s="244"/>
      <c r="I230" s="245"/>
      <c r="J230" s="241"/>
      <c r="K230" s="241"/>
      <c r="L230" s="284"/>
      <c r="M230" s="285"/>
      <c r="N230" s="281" t="s">
        <v>5</v>
      </c>
      <c r="O230" s="282"/>
    </row>
    <row r="231" spans="2:15" s="4" customFormat="1" ht="9.75" customHeight="1" x14ac:dyDescent="0.4">
      <c r="B231" s="263"/>
      <c r="C231" s="265"/>
      <c r="D231" s="253"/>
      <c r="E231" s="231"/>
      <c r="F231" s="233"/>
      <c r="G231" s="241"/>
      <c r="H231" s="244"/>
      <c r="I231" s="245"/>
      <c r="J231" s="241"/>
      <c r="K231" s="241"/>
      <c r="L231" s="284"/>
      <c r="M231" s="285"/>
      <c r="N231" s="304" t="s">
        <v>18</v>
      </c>
      <c r="O231" s="308" t="s">
        <v>19</v>
      </c>
    </row>
    <row r="232" spans="2:15" s="4" customFormat="1" ht="9.75" customHeight="1" x14ac:dyDescent="0.4">
      <c r="B232" s="263"/>
      <c r="C232" s="265"/>
      <c r="D232" s="54" t="s">
        <v>22</v>
      </c>
      <c r="E232" s="231"/>
      <c r="F232" s="233"/>
      <c r="G232" s="241"/>
      <c r="H232" s="246"/>
      <c r="I232" s="247"/>
      <c r="J232" s="241"/>
      <c r="K232" s="241"/>
      <c r="L232" s="286"/>
      <c r="M232" s="287"/>
      <c r="N232" s="305"/>
      <c r="O232" s="309"/>
    </row>
    <row r="233" spans="2:15" s="4" customFormat="1" ht="9.75" customHeight="1" x14ac:dyDescent="0.4">
      <c r="B233" s="263"/>
      <c r="C233" s="265"/>
      <c r="D233" s="253" t="str">
        <f>IF(OR(D223="",D227=""),"",IF(AND(D230&gt;=0.85,D230&lt;=1.15),"○","×"))</f>
        <v/>
      </c>
      <c r="E233" s="231"/>
      <c r="F233" s="233"/>
      <c r="G233" s="239" t="str">
        <f>IF(D223="","",D223)</f>
        <v/>
      </c>
      <c r="H233" s="235"/>
      <c r="I233" s="236"/>
      <c r="J233" s="267" t="str">
        <f>IFERROR(G233*H233,"")</f>
        <v/>
      </c>
      <c r="K233" s="298" t="str">
        <f>IF(J233&lt;J225,ROUNDUP(J233*G225/ J225,0),"")</f>
        <v/>
      </c>
      <c r="L233" s="277" t="str">
        <f>IF(J233&lt;J225,ROUNDUP(J233*H225/ J225,0),"")</f>
        <v/>
      </c>
      <c r="M233" s="278"/>
      <c r="N233" s="255">
        <f>IF(N228="",N221,N228)</f>
        <v>0</v>
      </c>
      <c r="O233" s="257">
        <f>IF(O228="",O221,O228)</f>
        <v>0</v>
      </c>
    </row>
    <row r="234" spans="2:15" s="4" customFormat="1" ht="9.75" customHeight="1" thickBot="1" x14ac:dyDescent="0.45">
      <c r="B234" s="264"/>
      <c r="C234" s="266"/>
      <c r="D234" s="254"/>
      <c r="E234" s="100"/>
      <c r="F234" s="98" t="s">
        <v>94</v>
      </c>
      <c r="G234" s="240"/>
      <c r="H234" s="237"/>
      <c r="I234" s="238"/>
      <c r="J234" s="268"/>
      <c r="K234" s="299"/>
      <c r="L234" s="279"/>
      <c r="M234" s="280"/>
      <c r="N234" s="256"/>
      <c r="O234" s="258"/>
    </row>
    <row r="235" spans="2:15" s="1" customFormat="1" ht="12" customHeight="1" x14ac:dyDescent="0.4">
      <c r="B235" s="2"/>
      <c r="C235" s="3"/>
      <c r="D235" s="3"/>
      <c r="E235" s="3"/>
      <c r="F235" s="3"/>
      <c r="G235" s="3"/>
      <c r="H235" s="3"/>
      <c r="I235" s="3"/>
      <c r="J235" s="103" t="s">
        <v>186</v>
      </c>
      <c r="K235" s="107"/>
      <c r="L235" s="105" t="s">
        <v>187</v>
      </c>
      <c r="M235" s="105" t="s">
        <v>188</v>
      </c>
      <c r="N235" s="107"/>
      <c r="O235" s="106" t="s">
        <v>189</v>
      </c>
    </row>
  </sheetData>
  <sheetProtection sheet="1" objects="1" scenarios="1"/>
  <mergeCells count="505">
    <mergeCell ref="N225:N227"/>
    <mergeCell ref="O228:O229"/>
    <mergeCell ref="K229:K232"/>
    <mergeCell ref="L229:M232"/>
    <mergeCell ref="D230:D231"/>
    <mergeCell ref="N230:O230"/>
    <mergeCell ref="N231:N232"/>
    <mergeCell ref="O231:O232"/>
    <mergeCell ref="D233:D234"/>
    <mergeCell ref="G233:G234"/>
    <mergeCell ref="H233:I234"/>
    <mergeCell ref="J233:J234"/>
    <mergeCell ref="K233:K234"/>
    <mergeCell ref="L233:M234"/>
    <mergeCell ref="N233:N234"/>
    <mergeCell ref="O233:O234"/>
    <mergeCell ref="N228:N229"/>
    <mergeCell ref="O225:O227"/>
    <mergeCell ref="K227:M227"/>
    <mergeCell ref="B220:B234"/>
    <mergeCell ref="C220:C222"/>
    <mergeCell ref="G220:G224"/>
    <mergeCell ref="H220:I224"/>
    <mergeCell ref="J220:J224"/>
    <mergeCell ref="L220:M220"/>
    <mergeCell ref="D221:D222"/>
    <mergeCell ref="K221:K224"/>
    <mergeCell ref="L221:M224"/>
    <mergeCell ref="C223:C227"/>
    <mergeCell ref="D223:D224"/>
    <mergeCell ref="G225:G226"/>
    <mergeCell ref="H225:I226"/>
    <mergeCell ref="J225:J226"/>
    <mergeCell ref="K225:K226"/>
    <mergeCell ref="L225:M226"/>
    <mergeCell ref="C228:C234"/>
    <mergeCell ref="G228:G232"/>
    <mergeCell ref="H228:I232"/>
    <mergeCell ref="J228:J232"/>
    <mergeCell ref="L228:M228"/>
    <mergeCell ref="D225:D226"/>
    <mergeCell ref="D227:D228"/>
    <mergeCell ref="H227:I227"/>
    <mergeCell ref="N205:N207"/>
    <mergeCell ref="O205:O207"/>
    <mergeCell ref="N214:O214"/>
    <mergeCell ref="N215:N216"/>
    <mergeCell ref="O215:O216"/>
    <mergeCell ref="D217:D218"/>
    <mergeCell ref="G217:G218"/>
    <mergeCell ref="H217:I218"/>
    <mergeCell ref="J217:J218"/>
    <mergeCell ref="K217:K218"/>
    <mergeCell ref="L217:M218"/>
    <mergeCell ref="N217:N218"/>
    <mergeCell ref="O217:O218"/>
    <mergeCell ref="N212:N213"/>
    <mergeCell ref="O212:O213"/>
    <mergeCell ref="K213:K216"/>
    <mergeCell ref="L213:M216"/>
    <mergeCell ref="H219:I219"/>
    <mergeCell ref="K219:M219"/>
    <mergeCell ref="N221:N223"/>
    <mergeCell ref="O221:O223"/>
    <mergeCell ref="N224:O224"/>
    <mergeCell ref="N208:O208"/>
    <mergeCell ref="G209:G210"/>
    <mergeCell ref="H209:I210"/>
    <mergeCell ref="J209:J210"/>
    <mergeCell ref="K209:K210"/>
    <mergeCell ref="L209:M210"/>
    <mergeCell ref="N209:N211"/>
    <mergeCell ref="O209:O211"/>
    <mergeCell ref="H211:I211"/>
    <mergeCell ref="K211:M211"/>
    <mergeCell ref="B204:B218"/>
    <mergeCell ref="C204:C206"/>
    <mergeCell ref="G204:G208"/>
    <mergeCell ref="H204:I208"/>
    <mergeCell ref="J204:J208"/>
    <mergeCell ref="L204:M204"/>
    <mergeCell ref="D205:D206"/>
    <mergeCell ref="K205:K208"/>
    <mergeCell ref="L205:M208"/>
    <mergeCell ref="D214:D215"/>
    <mergeCell ref="C207:C211"/>
    <mergeCell ref="D207:D208"/>
    <mergeCell ref="C212:C218"/>
    <mergeCell ref="G212:G216"/>
    <mergeCell ref="H212:I216"/>
    <mergeCell ref="J212:J216"/>
    <mergeCell ref="L212:M212"/>
    <mergeCell ref="E204:F204"/>
    <mergeCell ref="E205:F210"/>
    <mergeCell ref="E212:F217"/>
    <mergeCell ref="J201:J202"/>
    <mergeCell ref="K201:K202"/>
    <mergeCell ref="L201:M202"/>
    <mergeCell ref="N201:N202"/>
    <mergeCell ref="O201:O202"/>
    <mergeCell ref="H195:I195"/>
    <mergeCell ref="K195:M195"/>
    <mergeCell ref="H203:I203"/>
    <mergeCell ref="K203:M203"/>
    <mergeCell ref="N196:N197"/>
    <mergeCell ref="H187:I187"/>
    <mergeCell ref="K187:M187"/>
    <mergeCell ref="N189:N191"/>
    <mergeCell ref="O189:O191"/>
    <mergeCell ref="N192:O192"/>
    <mergeCell ref="N193:N195"/>
    <mergeCell ref="O193:O195"/>
    <mergeCell ref="O196:O197"/>
    <mergeCell ref="K197:K200"/>
    <mergeCell ref="L197:M200"/>
    <mergeCell ref="N198:O198"/>
    <mergeCell ref="N199:N200"/>
    <mergeCell ref="O199:O200"/>
    <mergeCell ref="B188:B202"/>
    <mergeCell ref="C188:C190"/>
    <mergeCell ref="G188:G192"/>
    <mergeCell ref="H188:I192"/>
    <mergeCell ref="J188:J192"/>
    <mergeCell ref="L188:M188"/>
    <mergeCell ref="D189:D190"/>
    <mergeCell ref="K189:K192"/>
    <mergeCell ref="L189:M192"/>
    <mergeCell ref="C191:C195"/>
    <mergeCell ref="D191:D192"/>
    <mergeCell ref="G193:G194"/>
    <mergeCell ref="H193:I194"/>
    <mergeCell ref="J193:J194"/>
    <mergeCell ref="K193:K194"/>
    <mergeCell ref="L193:M194"/>
    <mergeCell ref="C196:C202"/>
    <mergeCell ref="G196:G200"/>
    <mergeCell ref="H196:I200"/>
    <mergeCell ref="J196:J200"/>
    <mergeCell ref="L196:M196"/>
    <mergeCell ref="D201:D202"/>
    <mergeCell ref="G201:G202"/>
    <mergeCell ref="H201:I202"/>
    <mergeCell ref="N175:N176"/>
    <mergeCell ref="O175:O176"/>
    <mergeCell ref="K176:K179"/>
    <mergeCell ref="L176:M179"/>
    <mergeCell ref="N177:O177"/>
    <mergeCell ref="N178:N179"/>
    <mergeCell ref="O178:O179"/>
    <mergeCell ref="D180:D181"/>
    <mergeCell ref="G180:G181"/>
    <mergeCell ref="H180:I181"/>
    <mergeCell ref="J180:J181"/>
    <mergeCell ref="K180:K181"/>
    <mergeCell ref="L180:M181"/>
    <mergeCell ref="N180:N181"/>
    <mergeCell ref="O180:O181"/>
    <mergeCell ref="N168:N170"/>
    <mergeCell ref="O168:O170"/>
    <mergeCell ref="C170:C174"/>
    <mergeCell ref="D170:D171"/>
    <mergeCell ref="N171:O171"/>
    <mergeCell ref="G172:G173"/>
    <mergeCell ref="H172:I173"/>
    <mergeCell ref="J172:J173"/>
    <mergeCell ref="K172:K173"/>
    <mergeCell ref="L172:M173"/>
    <mergeCell ref="N172:N174"/>
    <mergeCell ref="O172:O174"/>
    <mergeCell ref="H174:I174"/>
    <mergeCell ref="K174:M174"/>
    <mergeCell ref="K166:M166"/>
    <mergeCell ref="B167:B181"/>
    <mergeCell ref="C167:C169"/>
    <mergeCell ref="G167:G171"/>
    <mergeCell ref="H167:I171"/>
    <mergeCell ref="J167:J171"/>
    <mergeCell ref="L167:M167"/>
    <mergeCell ref="D168:D169"/>
    <mergeCell ref="K168:K171"/>
    <mergeCell ref="L168:M171"/>
    <mergeCell ref="D177:D178"/>
    <mergeCell ref="C175:C181"/>
    <mergeCell ref="G175:G179"/>
    <mergeCell ref="H175:I179"/>
    <mergeCell ref="J175:J179"/>
    <mergeCell ref="L175:M175"/>
    <mergeCell ref="D172:D173"/>
    <mergeCell ref="D174:D175"/>
    <mergeCell ref="H166:I166"/>
    <mergeCell ref="N159:N160"/>
    <mergeCell ref="O159:O160"/>
    <mergeCell ref="K160:K163"/>
    <mergeCell ref="L160:M163"/>
    <mergeCell ref="D161:D162"/>
    <mergeCell ref="N161:O161"/>
    <mergeCell ref="N162:N163"/>
    <mergeCell ref="O162:O163"/>
    <mergeCell ref="D164:D165"/>
    <mergeCell ref="G164:G165"/>
    <mergeCell ref="H164:I165"/>
    <mergeCell ref="J164:J165"/>
    <mergeCell ref="K164:K165"/>
    <mergeCell ref="L164:M165"/>
    <mergeCell ref="N164:N165"/>
    <mergeCell ref="O164:O165"/>
    <mergeCell ref="N152:N154"/>
    <mergeCell ref="O152:O154"/>
    <mergeCell ref="C154:C158"/>
    <mergeCell ref="N155:O155"/>
    <mergeCell ref="G156:G157"/>
    <mergeCell ref="H156:I157"/>
    <mergeCell ref="J156:J157"/>
    <mergeCell ref="K156:K157"/>
    <mergeCell ref="L156:M157"/>
    <mergeCell ref="N156:N158"/>
    <mergeCell ref="O156:O158"/>
    <mergeCell ref="H158:I158"/>
    <mergeCell ref="K158:M158"/>
    <mergeCell ref="N136:N138"/>
    <mergeCell ref="O136:O138"/>
    <mergeCell ref="O33:O34"/>
    <mergeCell ref="N35:N36"/>
    <mergeCell ref="O35:O36"/>
    <mergeCell ref="K150:M150"/>
    <mergeCell ref="B151:B165"/>
    <mergeCell ref="C151:C153"/>
    <mergeCell ref="G151:G155"/>
    <mergeCell ref="H151:I155"/>
    <mergeCell ref="J151:J155"/>
    <mergeCell ref="L151:M151"/>
    <mergeCell ref="D152:D153"/>
    <mergeCell ref="K152:K155"/>
    <mergeCell ref="L152:M155"/>
    <mergeCell ref="D154:D155"/>
    <mergeCell ref="C159:C165"/>
    <mergeCell ref="G159:G163"/>
    <mergeCell ref="H159:I163"/>
    <mergeCell ref="J159:J163"/>
    <mergeCell ref="L159:M159"/>
    <mergeCell ref="D156:D157"/>
    <mergeCell ref="D158:D159"/>
    <mergeCell ref="H150:I150"/>
    <mergeCell ref="N148:N149"/>
    <mergeCell ref="O148:O149"/>
    <mergeCell ref="N140:N142"/>
    <mergeCell ref="O140:O142"/>
    <mergeCell ref="N143:N144"/>
    <mergeCell ref="J140:J141"/>
    <mergeCell ref="O143:O144"/>
    <mergeCell ref="K144:K147"/>
    <mergeCell ref="L144:M147"/>
    <mergeCell ref="N145:O145"/>
    <mergeCell ref="N146:N147"/>
    <mergeCell ref="O146:O147"/>
    <mergeCell ref="J143:J147"/>
    <mergeCell ref="L143:M143"/>
    <mergeCell ref="N139:O139"/>
    <mergeCell ref="G140:G141"/>
    <mergeCell ref="H140:I141"/>
    <mergeCell ref="D145:D146"/>
    <mergeCell ref="G14:G18"/>
    <mergeCell ref="H134:I134"/>
    <mergeCell ref="K134:M134"/>
    <mergeCell ref="C64:D64"/>
    <mergeCell ref="C63:D63"/>
    <mergeCell ref="C67:D67"/>
    <mergeCell ref="C66:D66"/>
    <mergeCell ref="L51:M52"/>
    <mergeCell ref="J51:J52"/>
    <mergeCell ref="K51:K52"/>
    <mergeCell ref="L46:M46"/>
    <mergeCell ref="L47:M50"/>
    <mergeCell ref="J19:J20"/>
    <mergeCell ref="N30:N31"/>
    <mergeCell ref="O30:O31"/>
    <mergeCell ref="N32:O32"/>
    <mergeCell ref="K47:K50"/>
    <mergeCell ref="N33:N34"/>
    <mergeCell ref="F63:J64"/>
    <mergeCell ref="F66:J67"/>
    <mergeCell ref="B135:B149"/>
    <mergeCell ref="C135:C137"/>
    <mergeCell ref="G135:G139"/>
    <mergeCell ref="H135:I139"/>
    <mergeCell ref="J135:J139"/>
    <mergeCell ref="L135:M135"/>
    <mergeCell ref="D136:D137"/>
    <mergeCell ref="K136:K139"/>
    <mergeCell ref="L136:M139"/>
    <mergeCell ref="D140:D141"/>
    <mergeCell ref="D142:D143"/>
    <mergeCell ref="K140:K141"/>
    <mergeCell ref="L140:M141"/>
    <mergeCell ref="H142:I142"/>
    <mergeCell ref="K142:M142"/>
    <mergeCell ref="C143:C149"/>
    <mergeCell ref="G143:G147"/>
    <mergeCell ref="H143:I147"/>
    <mergeCell ref="J148:J149"/>
    <mergeCell ref="K148:K149"/>
    <mergeCell ref="L148:M149"/>
    <mergeCell ref="C138:C142"/>
    <mergeCell ref="D138:D139"/>
    <mergeCell ref="N49:N50"/>
    <mergeCell ref="N2:N3"/>
    <mergeCell ref="O2:O3"/>
    <mergeCell ref="N17:N18"/>
    <mergeCell ref="O17:O18"/>
    <mergeCell ref="N7:N9"/>
    <mergeCell ref="O7:O9"/>
    <mergeCell ref="N14:N15"/>
    <mergeCell ref="O14:O15"/>
    <mergeCell ref="O49:O50"/>
    <mergeCell ref="N19:N20"/>
    <mergeCell ref="O19:O20"/>
    <mergeCell ref="N39:N41"/>
    <mergeCell ref="O39:O41"/>
    <mergeCell ref="N42:O42"/>
    <mergeCell ref="N43:N45"/>
    <mergeCell ref="O43:O45"/>
    <mergeCell ref="N46:N47"/>
    <mergeCell ref="O46:O47"/>
    <mergeCell ref="N48:O48"/>
    <mergeCell ref="N11:N13"/>
    <mergeCell ref="G1:J1"/>
    <mergeCell ref="G11:G12"/>
    <mergeCell ref="J11:J12"/>
    <mergeCell ref="J14:J18"/>
    <mergeCell ref="O11:O13"/>
    <mergeCell ref="K13:M13"/>
    <mergeCell ref="H11:I12"/>
    <mergeCell ref="H13:I13"/>
    <mergeCell ref="H5:I5"/>
    <mergeCell ref="H6:I10"/>
    <mergeCell ref="N10:O10"/>
    <mergeCell ref="K11:K12"/>
    <mergeCell ref="K7:K10"/>
    <mergeCell ref="K5:M5"/>
    <mergeCell ref="J6:J10"/>
    <mergeCell ref="L6:M6"/>
    <mergeCell ref="L14:M14"/>
    <mergeCell ref="L15:M18"/>
    <mergeCell ref="L7:M10"/>
    <mergeCell ref="L11:M12"/>
    <mergeCell ref="B2:D2"/>
    <mergeCell ref="B3:D3"/>
    <mergeCell ref="C30:C36"/>
    <mergeCell ref="G6:G10"/>
    <mergeCell ref="B22:B36"/>
    <mergeCell ref="B4:D4"/>
    <mergeCell ref="B6:B20"/>
    <mergeCell ref="D32:D33"/>
    <mergeCell ref="C14:C20"/>
    <mergeCell ref="D29:D30"/>
    <mergeCell ref="C6:C8"/>
    <mergeCell ref="D7:D8"/>
    <mergeCell ref="D9:D10"/>
    <mergeCell ref="C9:C13"/>
    <mergeCell ref="E6:F6"/>
    <mergeCell ref="E5:F5"/>
    <mergeCell ref="E22:F22"/>
    <mergeCell ref="D13:D14"/>
    <mergeCell ref="D11:D12"/>
    <mergeCell ref="D35:D36"/>
    <mergeCell ref="G30:G34"/>
    <mergeCell ref="C22:C24"/>
    <mergeCell ref="D23:D24"/>
    <mergeCell ref="C25:C29"/>
    <mergeCell ref="L30:M30"/>
    <mergeCell ref="L31:M34"/>
    <mergeCell ref="L35:M36"/>
    <mergeCell ref="K39:K42"/>
    <mergeCell ref="K31:K34"/>
    <mergeCell ref="K43:K44"/>
    <mergeCell ref="K45:M45"/>
    <mergeCell ref="K35:K36"/>
    <mergeCell ref="L38:M38"/>
    <mergeCell ref="L39:M42"/>
    <mergeCell ref="L43:M44"/>
    <mergeCell ref="K37:M37"/>
    <mergeCell ref="L19:M20"/>
    <mergeCell ref="N16:O16"/>
    <mergeCell ref="J27:J28"/>
    <mergeCell ref="K15:K18"/>
    <mergeCell ref="L23:M26"/>
    <mergeCell ref="L27:M28"/>
    <mergeCell ref="K27:K28"/>
    <mergeCell ref="N23:N25"/>
    <mergeCell ref="O23:O25"/>
    <mergeCell ref="N26:O26"/>
    <mergeCell ref="N27:N29"/>
    <mergeCell ref="O27:O29"/>
    <mergeCell ref="K19:K20"/>
    <mergeCell ref="K29:M29"/>
    <mergeCell ref="K23:K26"/>
    <mergeCell ref="K21:M21"/>
    <mergeCell ref="J22:J26"/>
    <mergeCell ref="L22:M22"/>
    <mergeCell ref="D51:D52"/>
    <mergeCell ref="G51:G52"/>
    <mergeCell ref="C41:C45"/>
    <mergeCell ref="D41:D42"/>
    <mergeCell ref="G46:G50"/>
    <mergeCell ref="J46:J50"/>
    <mergeCell ref="H37:I37"/>
    <mergeCell ref="D43:D44"/>
    <mergeCell ref="D45:D46"/>
    <mergeCell ref="G38:G42"/>
    <mergeCell ref="J38:J42"/>
    <mergeCell ref="G43:G44"/>
    <mergeCell ref="J43:J44"/>
    <mergeCell ref="C38:C40"/>
    <mergeCell ref="D39:D40"/>
    <mergeCell ref="D48:D49"/>
    <mergeCell ref="H45:I45"/>
    <mergeCell ref="H46:I50"/>
    <mergeCell ref="E7:F12"/>
    <mergeCell ref="E14:F19"/>
    <mergeCell ref="E21:F21"/>
    <mergeCell ref="G35:G36"/>
    <mergeCell ref="H21:I21"/>
    <mergeCell ref="D25:D26"/>
    <mergeCell ref="J35:J36"/>
    <mergeCell ref="G19:G20"/>
    <mergeCell ref="J30:J34"/>
    <mergeCell ref="G27:G28"/>
    <mergeCell ref="H22:I26"/>
    <mergeCell ref="H27:I28"/>
    <mergeCell ref="D27:D28"/>
    <mergeCell ref="H29:I29"/>
    <mergeCell ref="H30:I34"/>
    <mergeCell ref="H35:I36"/>
    <mergeCell ref="D16:D17"/>
    <mergeCell ref="D19:D20"/>
    <mergeCell ref="H14:I18"/>
    <mergeCell ref="H19:I20"/>
    <mergeCell ref="N51:N52"/>
    <mergeCell ref="O51:O52"/>
    <mergeCell ref="I111:I112"/>
    <mergeCell ref="B115:C116"/>
    <mergeCell ref="D115:D116"/>
    <mergeCell ref="E115:H116"/>
    <mergeCell ref="B97:D98"/>
    <mergeCell ref="B101:D102"/>
    <mergeCell ref="G97:J97"/>
    <mergeCell ref="G98:J98"/>
    <mergeCell ref="G101:J101"/>
    <mergeCell ref="G102:J102"/>
    <mergeCell ref="J111:L111"/>
    <mergeCell ref="J112:L112"/>
    <mergeCell ref="J115:L115"/>
    <mergeCell ref="J116:L116"/>
    <mergeCell ref="E63:E64"/>
    <mergeCell ref="E66:E67"/>
    <mergeCell ref="E97:E98"/>
    <mergeCell ref="E101:E102"/>
    <mergeCell ref="B111:C112"/>
    <mergeCell ref="D111:D112"/>
    <mergeCell ref="B38:B52"/>
    <mergeCell ref="C46:C52"/>
    <mergeCell ref="D193:D194"/>
    <mergeCell ref="D195:D196"/>
    <mergeCell ref="D209:D210"/>
    <mergeCell ref="D211:D212"/>
    <mergeCell ref="D198:D199"/>
    <mergeCell ref="E143:F148"/>
    <mergeCell ref="E150:F150"/>
    <mergeCell ref="E151:F151"/>
    <mergeCell ref="E152:F157"/>
    <mergeCell ref="E159:F164"/>
    <mergeCell ref="E166:F166"/>
    <mergeCell ref="E167:F167"/>
    <mergeCell ref="E168:F173"/>
    <mergeCell ref="E175:F180"/>
    <mergeCell ref="E187:F187"/>
    <mergeCell ref="E188:F188"/>
    <mergeCell ref="E189:F194"/>
    <mergeCell ref="E196:F201"/>
    <mergeCell ref="E203:F203"/>
    <mergeCell ref="D148:D149"/>
    <mergeCell ref="E4:F4"/>
    <mergeCell ref="H4:I4"/>
    <mergeCell ref="E2:I2"/>
    <mergeCell ref="E3:I3"/>
    <mergeCell ref="E219:F219"/>
    <mergeCell ref="E220:F220"/>
    <mergeCell ref="E221:F226"/>
    <mergeCell ref="E228:F233"/>
    <mergeCell ref="E23:F28"/>
    <mergeCell ref="E30:F35"/>
    <mergeCell ref="E37:F37"/>
    <mergeCell ref="E38:F38"/>
    <mergeCell ref="E39:F44"/>
    <mergeCell ref="E46:F51"/>
    <mergeCell ref="E134:F134"/>
    <mergeCell ref="E135:F135"/>
    <mergeCell ref="E136:F141"/>
    <mergeCell ref="E111:H112"/>
    <mergeCell ref="H51:I52"/>
    <mergeCell ref="G148:G149"/>
    <mergeCell ref="H148:I149"/>
    <mergeCell ref="G22:G26"/>
    <mergeCell ref="H38:I42"/>
    <mergeCell ref="H43:I44"/>
  </mergeCells>
  <phoneticPr fontId="1"/>
  <dataValidations count="3">
    <dataValidation type="whole" operator="greaterThanOrEqual" allowBlank="1" showInputMessage="1" showErrorMessage="1" error="数字以外は記入しないでください" sqref="H19 D11 D13 D227 D223 D45 D41 D142 D138 D158 D154 D174 D170 H201 D193 H217 D209 D9 H233 D225 H51 D43 H148 D140 H164 D156 H180 D172 D195 D191 D211 D207 H35 D27 D29 D25" xr:uid="{00000000-0002-0000-0200-000000000000}">
      <formula1>0</formula1>
    </dataValidation>
    <dataValidation type="list" allowBlank="1" showInputMessage="1" showErrorMessage="1" sqref="L1:L2" xr:uid="{00000000-0002-0000-0200-000001000000}">
      <formula1>$Q$1:$Q$2</formula1>
    </dataValidation>
    <dataValidation type="custom" errorStyle="warning" allowBlank="1" showInputMessage="1" showErrorMessage="1" errorTitle="入力禁止項目" error="当該箇所は直接入力をしないで下さい" sqref="AB64:AB65" xr:uid="{6E34C84F-93CD-4A41-9ACD-7DB5320F0C53}">
      <formula1>AB64</formula1>
    </dataValidation>
  </dataValidations>
  <printOptions horizontalCentered="1"/>
  <pageMargins left="0.11811023622047245" right="0.19685039370078741" top="0.19685039370078741" bottom="1.2254901960784314E-2"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D2E0FC4CB2B74BAE0265295E660A63" ma:contentTypeVersion="14" ma:contentTypeDescription="新しいドキュメントを作成します。" ma:contentTypeScope="" ma:versionID="8e1ed8fb08cbe744d73b1aba06682f3f">
  <xsd:schema xmlns:xsd="http://www.w3.org/2001/XMLSchema" xmlns:xs="http://www.w3.org/2001/XMLSchema" xmlns:p="http://schemas.microsoft.com/office/2006/metadata/properties" xmlns:ns2="2ae958bc-6bd0-417a-9b43-cc6deb23103e" xmlns:ns3="44856c1c-163a-4db4-9f2d-e69ab44d016d" targetNamespace="http://schemas.microsoft.com/office/2006/metadata/properties" ma:root="true" ma:fieldsID="d1f02716d1857908a5ac3cee96da2499" ns2:_="" ns3:_="">
    <xsd:import namespace="2ae958bc-6bd0-417a-9b43-cc6deb23103e"/>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e958bc-6bd0-417a-9b43-cc6deb23103e"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6d757a9-43ad-4ce6-b0a7-8f84bdae0185}"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wner xmlns="2ae958bc-6bd0-417a-9b43-cc6deb23103e">
      <UserInfo>
        <DisplayName/>
        <AccountId xsi:nil="true"/>
        <AccountType/>
      </UserInfo>
    </Owner>
    <lcf76f155ced4ddcb4097134ff3c332f xmlns="2ae958bc-6bd0-417a-9b43-cc6deb23103e">
      <Terms xmlns="http://schemas.microsoft.com/office/infopath/2007/PartnerControls"/>
    </lcf76f155ced4ddcb4097134ff3c332f>
    <TaxCatchAll xmlns="44856c1c-163a-4db4-9f2d-e69ab44d016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6ED049-EFC9-462A-B5BD-3E691F762A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e958bc-6bd0-417a-9b43-cc6deb23103e"/>
    <ds:schemaRef ds:uri="44856c1c-163a-4db4-9f2d-e69ab44d01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846DD7-D380-4BC0-8376-7313FDD7F9BE}">
  <ds:schemaRefs>
    <ds:schemaRef ds:uri="http://schemas.microsoft.com/office/2006/metadata/properties"/>
    <ds:schemaRef ds:uri="http://schemas.microsoft.com/office/infopath/2007/PartnerControls"/>
    <ds:schemaRef ds:uri="2ae958bc-6bd0-417a-9b43-cc6deb23103e"/>
    <ds:schemaRef ds:uri="44856c1c-163a-4db4-9f2d-e69ab44d016d"/>
  </ds:schemaRefs>
</ds:datastoreItem>
</file>

<file path=customXml/itemProps3.xml><?xml version="1.0" encoding="utf-8"?>
<ds:datastoreItem xmlns:ds="http://schemas.openxmlformats.org/officeDocument/2006/customXml" ds:itemID="{649DBACD-7CE6-4883-A5ED-46934A98BE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様式第6号(2)cd</vt:lpstr>
      <vt:lpstr>様式第6号(3)</vt:lpstr>
      <vt:lpstr>様式第6号(4) </vt:lpstr>
      <vt:lpstr>'様式第6号(2)cd'!Print_Area</vt:lpstr>
      <vt:lpstr>'様式第6号(3)'!Print_Area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2021-02-05T12:58:08Z</dcterms:created>
  <dcterms:modified xsi:type="dcterms:W3CDTF">2025-12-25T00:42:52Z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0x0101007FD2E0FC4CB2B74BAE0265295E660A63</vt:lpwstr>
  </property>
</Properties>
</file>